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2 Pricing\"/>
    </mc:Choice>
  </mc:AlternateContent>
  <xr:revisionPtr revIDLastSave="0" documentId="13_ncr:1_{DA72FF6E-C4AC-457F-A701-1656D248DCF6}" xr6:coauthVersionLast="47" xr6:coauthVersionMax="47" xr10:uidLastSave="{00000000-0000-0000-0000-000000000000}"/>
  <bookViews>
    <workbookView xWindow="-28920" yWindow="-120" windowWidth="29040" windowHeight="15720" activeTab="9" xr2:uid="{91BC47C4-5FCC-4E7C-B9F6-BB2ABEC2786F}"/>
  </bookViews>
  <sheets>
    <sheet name="OJK-H" sheetId="1" r:id="rId1"/>
    <sheet name="OJK-V" sheetId="2" r:id="rId2"/>
    <sheet name="SBF" sheetId="3" r:id="rId3"/>
    <sheet name="SGS" sheetId="4" r:id="rId4"/>
    <sheet name="SMM" sheetId="5" r:id="rId5"/>
    <sheet name="SMMT" sheetId="6" r:id="rId6"/>
    <sheet name="SMP" sheetId="7" r:id="rId7"/>
    <sheet name="SMT" sheetId="8" r:id="rId8"/>
    <sheet name="SPH" sheetId="9" r:id="rId9"/>
    <sheet name="SPHD" sheetId="10" r:id="rId10"/>
    <sheet name="SPH-OJ" sheetId="11" r:id="rId11"/>
    <sheet name="SSF" sheetId="13" r:id="rId12"/>
    <sheet name="SSPH HK" sheetId="15" r:id="rId13"/>
    <sheet name="SSPH-Hot Pack" sheetId="16" r:id="rId14"/>
    <sheet name="STPH" sheetId="17" r:id="rId15"/>
    <sheet name="STRD" sheetId="18" r:id="rId16"/>
    <sheet name="Guaranteed Buy Back &amp; Rental" sheetId="19" r:id="rId17"/>
  </sheets>
  <definedNames>
    <definedName name="_xlnm.Print_Area" localSheetId="1">'OJK-V'!$A$1:$J$84</definedName>
    <definedName name="_xlnm.Print_Area" localSheetId="2">SBF!$A$1:$K$127</definedName>
    <definedName name="_xlnm.Print_Area" localSheetId="3">SGS!$A$1:$K$111</definedName>
    <definedName name="_xlnm.Print_Area" localSheetId="4">SMM!$A$1:$K$42</definedName>
    <definedName name="_xlnm.Print_Area" localSheetId="5">SMMT!$A$1:$K$65</definedName>
    <definedName name="_xlnm.Print_Area" localSheetId="11">SSF!$A$1:$K$66</definedName>
    <definedName name="_xlnm.Print_Area" localSheetId="13">'SSPH-Hot Pack'!$A$1:$K$52</definedName>
    <definedName name="_xlnm.Print_Area" localSheetId="14">STPH!$A$1:$E$115</definedName>
    <definedName name="_xlnm.Print_Area" localSheetId="15">STRD!$A$1:$K$85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1" i="17" l="1"/>
  <c r="B54" i="17"/>
  <c r="E54" i="17"/>
  <c r="B56" i="17"/>
  <c r="E56" i="17"/>
  <c r="E24" i="17"/>
  <c r="E23" i="17"/>
  <c r="B24" i="17"/>
  <c r="B23" i="17"/>
  <c r="K66" i="9" l="1"/>
  <c r="H66" i="9"/>
  <c r="K37" i="9"/>
  <c r="H37" i="9"/>
  <c r="H65" i="8"/>
  <c r="K65" i="8"/>
  <c r="H34" i="6"/>
  <c r="K34" i="6"/>
  <c r="H29" i="1"/>
  <c r="K29" i="1"/>
  <c r="J23" i="19" l="1"/>
  <c r="J22" i="19"/>
  <c r="E14" i="17"/>
  <c r="B14" i="17"/>
  <c r="E16" i="10" l="1"/>
  <c r="B16" i="10"/>
  <c r="H72" i="18" l="1"/>
  <c r="H71" i="18"/>
  <c r="H70" i="18"/>
  <c r="H69" i="18"/>
  <c r="H68" i="18"/>
  <c r="H65" i="18"/>
  <c r="H64" i="18"/>
  <c r="H61" i="18"/>
  <c r="H60" i="18"/>
  <c r="H59" i="18"/>
  <c r="H58" i="18"/>
  <c r="H55" i="18"/>
  <c r="H54" i="18"/>
  <c r="H53" i="18"/>
  <c r="H52" i="18"/>
  <c r="H51" i="18"/>
  <c r="H50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0" i="18"/>
  <c r="H29" i="18"/>
  <c r="H26" i="18"/>
  <c r="H25" i="18"/>
  <c r="H23" i="18"/>
  <c r="H22" i="18"/>
  <c r="H21" i="18"/>
  <c r="H18" i="18"/>
  <c r="H17" i="18"/>
  <c r="H16" i="18"/>
  <c r="H15" i="18"/>
  <c r="H14" i="18"/>
  <c r="B89" i="17"/>
  <c r="B88" i="17"/>
  <c r="B87" i="17"/>
  <c r="B86" i="17"/>
  <c r="B85" i="17"/>
  <c r="B82" i="17"/>
  <c r="B80" i="17"/>
  <c r="B79" i="17"/>
  <c r="B73" i="17"/>
  <c r="B72" i="17"/>
  <c r="B71" i="17"/>
  <c r="B68" i="17"/>
  <c r="B67" i="17"/>
  <c r="B66" i="17"/>
  <c r="B65" i="17"/>
  <c r="B64" i="17"/>
  <c r="B61" i="17"/>
  <c r="B60" i="17"/>
  <c r="B59" i="17"/>
  <c r="B55" i="17"/>
  <c r="B53" i="17"/>
  <c r="B52" i="17"/>
  <c r="B51" i="17"/>
  <c r="B50" i="17"/>
  <c r="B49" i="17"/>
  <c r="B48" i="17"/>
  <c r="B47" i="17"/>
  <c r="B46" i="17"/>
  <c r="B45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2" i="17"/>
  <c r="B21" i="17"/>
  <c r="B18" i="17"/>
  <c r="B17" i="17"/>
  <c r="B16" i="17"/>
  <c r="B15" i="17"/>
  <c r="H48" i="16"/>
  <c r="H47" i="16"/>
  <c r="H44" i="16"/>
  <c r="H43" i="16"/>
  <c r="H42" i="16"/>
  <c r="H41" i="16"/>
  <c r="H40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3" i="16"/>
  <c r="H22" i="16"/>
  <c r="H21" i="16"/>
  <c r="H20" i="16"/>
  <c r="H17" i="16"/>
  <c r="H16" i="16"/>
  <c r="H15" i="16"/>
  <c r="H14" i="16"/>
  <c r="H13" i="16"/>
  <c r="B68" i="15"/>
  <c r="B67" i="15"/>
  <c r="B66" i="15"/>
  <c r="B63" i="15"/>
  <c r="B62" i="15"/>
  <c r="B61" i="15"/>
  <c r="B60" i="15"/>
  <c r="B59" i="15"/>
  <c r="B56" i="15"/>
  <c r="B55" i="15"/>
  <c r="B54" i="15"/>
  <c r="B51" i="15"/>
  <c r="B50" i="15"/>
  <c r="B49" i="15"/>
  <c r="B48" i="15"/>
  <c r="B47" i="15"/>
  <c r="B46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2" i="15"/>
  <c r="B21" i="15"/>
  <c r="B20" i="15"/>
  <c r="B19" i="15"/>
  <c r="B16" i="15"/>
  <c r="B15" i="15"/>
  <c r="B14" i="15"/>
  <c r="B13" i="15"/>
  <c r="H59" i="13"/>
  <c r="H58" i="13"/>
  <c r="H57" i="13"/>
  <c r="H56" i="13"/>
  <c r="H55" i="13"/>
  <c r="H54" i="13"/>
  <c r="H51" i="13"/>
  <c r="H50" i="13"/>
  <c r="H49" i="13"/>
  <c r="H48" i="13"/>
  <c r="H47" i="13"/>
  <c r="H46" i="13"/>
  <c r="H45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7" i="13"/>
  <c r="H16" i="13"/>
  <c r="H15" i="13"/>
  <c r="H73" i="11"/>
  <c r="H72" i="11"/>
  <c r="H69" i="11"/>
  <c r="H68" i="11"/>
  <c r="H67" i="11"/>
  <c r="H66" i="11"/>
  <c r="H65" i="11"/>
  <c r="H62" i="11"/>
  <c r="H59" i="11"/>
  <c r="H58" i="11"/>
  <c r="H57" i="11"/>
  <c r="H56" i="11"/>
  <c r="H53" i="11"/>
  <c r="H52" i="11"/>
  <c r="H51" i="11"/>
  <c r="H50" i="11"/>
  <c r="H49" i="11"/>
  <c r="H46" i="11"/>
  <c r="H45" i="11"/>
  <c r="H44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1" i="11"/>
  <c r="H20" i="11"/>
  <c r="H19" i="11"/>
  <c r="H18" i="11"/>
  <c r="H15" i="11"/>
  <c r="H14" i="11"/>
  <c r="B86" i="10"/>
  <c r="B85" i="10"/>
  <c r="B82" i="10"/>
  <c r="B81" i="10"/>
  <c r="B80" i="10"/>
  <c r="B79" i="10"/>
  <c r="B78" i="10"/>
  <c r="B75" i="10"/>
  <c r="B72" i="10"/>
  <c r="B71" i="10"/>
  <c r="B70" i="10"/>
  <c r="B69" i="10"/>
  <c r="B68" i="10"/>
  <c r="B65" i="10"/>
  <c r="B64" i="10"/>
  <c r="B63" i="10"/>
  <c r="B60" i="10"/>
  <c r="B59" i="10"/>
  <c r="B58" i="10"/>
  <c r="B54" i="10"/>
  <c r="B53" i="10"/>
  <c r="B49" i="10"/>
  <c r="B48" i="10"/>
  <c r="B47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2" i="10"/>
  <c r="B21" i="10"/>
  <c r="B20" i="10"/>
  <c r="B19" i="10"/>
  <c r="B15" i="10"/>
  <c r="B14" i="10"/>
  <c r="H105" i="9"/>
  <c r="H104" i="9"/>
  <c r="H101" i="9"/>
  <c r="H100" i="9"/>
  <c r="H99" i="9"/>
  <c r="H98" i="9"/>
  <c r="H97" i="9"/>
  <c r="H94" i="9"/>
  <c r="H93" i="9"/>
  <c r="H90" i="9"/>
  <c r="H89" i="9"/>
  <c r="H88" i="9"/>
  <c r="H87" i="9"/>
  <c r="H84" i="9"/>
  <c r="H83" i="9"/>
  <c r="H82" i="9"/>
  <c r="H79" i="9"/>
  <c r="H78" i="9"/>
  <c r="H77" i="9"/>
  <c r="H76" i="9"/>
  <c r="H73" i="9"/>
  <c r="H72" i="9"/>
  <c r="H71" i="9"/>
  <c r="H70" i="9"/>
  <c r="H65" i="9"/>
  <c r="H64" i="9"/>
  <c r="H63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6" i="9"/>
  <c r="H33" i="9"/>
  <c r="H32" i="9"/>
  <c r="H29" i="9"/>
  <c r="H28" i="9"/>
  <c r="H27" i="9"/>
  <c r="H24" i="9"/>
  <c r="H22" i="9"/>
  <c r="H19" i="9"/>
  <c r="H18" i="9"/>
  <c r="H15" i="9"/>
  <c r="H14" i="9"/>
  <c r="H13" i="9"/>
  <c r="H106" i="8"/>
  <c r="H105" i="8"/>
  <c r="H102" i="8"/>
  <c r="H101" i="8"/>
  <c r="H100" i="8"/>
  <c r="H99" i="8"/>
  <c r="H98" i="8"/>
  <c r="H95" i="8"/>
  <c r="H94" i="8"/>
  <c r="H93" i="8"/>
  <c r="H87" i="8"/>
  <c r="H90" i="8"/>
  <c r="H89" i="8"/>
  <c r="H88" i="8"/>
  <c r="H84" i="8"/>
  <c r="H83" i="8"/>
  <c r="H82" i="8"/>
  <c r="H81" i="8"/>
  <c r="H80" i="8"/>
  <c r="H77" i="8"/>
  <c r="H76" i="8"/>
  <c r="H75" i="8"/>
  <c r="H74" i="8"/>
  <c r="H73" i="8"/>
  <c r="H70" i="8"/>
  <c r="H69" i="8"/>
  <c r="H68" i="8"/>
  <c r="H67" i="8"/>
  <c r="H64" i="8"/>
  <c r="H63" i="8"/>
  <c r="H62" i="8"/>
  <c r="H61" i="8"/>
  <c r="H60" i="8"/>
  <c r="H56" i="8"/>
  <c r="H55" i="8"/>
  <c r="H52" i="8"/>
  <c r="H51" i="8"/>
  <c r="H50" i="8"/>
  <c r="H49" i="8"/>
  <c r="H48" i="8"/>
  <c r="H47" i="8"/>
  <c r="H46" i="8"/>
  <c r="H45" i="8"/>
  <c r="H44" i="8"/>
  <c r="H43" i="8"/>
  <c r="H42" i="8"/>
  <c r="H41" i="8"/>
  <c r="H38" i="8"/>
  <c r="H37" i="8"/>
  <c r="H34" i="8"/>
  <c r="H31" i="8"/>
  <c r="H30" i="8"/>
  <c r="H29" i="8"/>
  <c r="H26" i="8"/>
  <c r="H24" i="8"/>
  <c r="H21" i="8"/>
  <c r="H20" i="8"/>
  <c r="H17" i="8"/>
  <c r="H16" i="8"/>
  <c r="H15" i="8"/>
  <c r="H14" i="8"/>
  <c r="H46" i="7"/>
  <c r="H65" i="7"/>
  <c r="H64" i="7"/>
  <c r="H63" i="7"/>
  <c r="H60" i="7"/>
  <c r="H59" i="7"/>
  <c r="H56" i="7"/>
  <c r="H55" i="7"/>
  <c r="H54" i="7"/>
  <c r="H53" i="7"/>
  <c r="H52" i="7"/>
  <c r="H49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4" i="7"/>
  <c r="H57" i="6"/>
  <c r="H56" i="6"/>
  <c r="H53" i="6"/>
  <c r="H52" i="6"/>
  <c r="H51" i="6"/>
  <c r="H50" i="6"/>
  <c r="H49" i="6"/>
  <c r="H46" i="6"/>
  <c r="H43" i="6"/>
  <c r="H42" i="6"/>
  <c r="H41" i="6"/>
  <c r="H38" i="6"/>
  <c r="H37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4" i="6"/>
  <c r="H35" i="5"/>
  <c r="H34" i="5"/>
  <c r="H31" i="5"/>
  <c r="H30" i="5"/>
  <c r="H29" i="5"/>
  <c r="H28" i="5"/>
  <c r="H27" i="5"/>
  <c r="H24" i="5"/>
  <c r="H23" i="5"/>
  <c r="H22" i="5"/>
  <c r="H21" i="5"/>
  <c r="H20" i="5"/>
  <c r="H19" i="5"/>
  <c r="H18" i="5"/>
  <c r="H17" i="5"/>
  <c r="H14" i="5"/>
  <c r="H103" i="4"/>
  <c r="H102" i="4"/>
  <c r="H99" i="4"/>
  <c r="H98" i="4"/>
  <c r="H97" i="4"/>
  <c r="H96" i="4"/>
  <c r="H95" i="4"/>
  <c r="H92" i="4"/>
  <c r="H91" i="4"/>
  <c r="H88" i="4"/>
  <c r="H87" i="4"/>
  <c r="H86" i="4"/>
  <c r="H85" i="4"/>
  <c r="H82" i="4"/>
  <c r="H81" i="4"/>
  <c r="H78" i="4"/>
  <c r="H77" i="4"/>
  <c r="H76" i="4"/>
  <c r="H75" i="4"/>
  <c r="H74" i="4"/>
  <c r="H71" i="4"/>
  <c r="H70" i="4"/>
  <c r="H69" i="4"/>
  <c r="H68" i="4"/>
  <c r="H67" i="4"/>
  <c r="H63" i="4"/>
  <c r="H62" i="4"/>
  <c r="H59" i="4"/>
  <c r="H58" i="4"/>
  <c r="H57" i="4"/>
  <c r="H56" i="4"/>
  <c r="H55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7" i="4"/>
  <c r="H36" i="4"/>
  <c r="H33" i="4"/>
  <c r="H30" i="4"/>
  <c r="H29" i="4"/>
  <c r="H28" i="4"/>
  <c r="H25" i="4"/>
  <c r="H23" i="4"/>
  <c r="H20" i="4"/>
  <c r="H19" i="4"/>
  <c r="H16" i="4"/>
  <c r="H15" i="4"/>
  <c r="H14" i="4"/>
  <c r="H13" i="4"/>
  <c r="H119" i="3"/>
  <c r="H118" i="3"/>
  <c r="H114" i="3"/>
  <c r="H113" i="3"/>
  <c r="H112" i="3"/>
  <c r="H111" i="3"/>
  <c r="H108" i="3"/>
  <c r="H107" i="3"/>
  <c r="H104" i="3"/>
  <c r="H103" i="3"/>
  <c r="H102" i="3"/>
  <c r="H101" i="3"/>
  <c r="H98" i="3"/>
  <c r="H97" i="3"/>
  <c r="H96" i="3"/>
  <c r="H95" i="3"/>
  <c r="H94" i="3"/>
  <c r="H91" i="3"/>
  <c r="H90" i="3"/>
  <c r="H89" i="3"/>
  <c r="H88" i="3"/>
  <c r="H87" i="3"/>
  <c r="H84" i="3"/>
  <c r="H83" i="3"/>
  <c r="H82" i="3"/>
  <c r="H81" i="3"/>
  <c r="H79" i="3"/>
  <c r="H78" i="3"/>
  <c r="H77" i="3"/>
  <c r="H74" i="3"/>
  <c r="H73" i="3"/>
  <c r="H72" i="3"/>
  <c r="H71" i="3"/>
  <c r="H69" i="3"/>
  <c r="H68" i="3"/>
  <c r="H63" i="3"/>
  <c r="H62" i="3"/>
  <c r="H59" i="3"/>
  <c r="H58" i="3"/>
  <c r="H57" i="3"/>
  <c r="H56" i="3"/>
  <c r="H55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6" i="3"/>
  <c r="H35" i="3"/>
  <c r="H32" i="3"/>
  <c r="H29" i="3"/>
  <c r="H28" i="3"/>
  <c r="H27" i="3"/>
  <c r="H24" i="3"/>
  <c r="H22" i="3"/>
  <c r="H19" i="3"/>
  <c r="H18" i="3"/>
  <c r="H15" i="3"/>
  <c r="H14" i="3"/>
  <c r="H13" i="3"/>
  <c r="G63" i="2"/>
  <c r="G62" i="2"/>
  <c r="G61" i="2"/>
  <c r="G58" i="2"/>
  <c r="G57" i="2"/>
  <c r="G54" i="2"/>
  <c r="G53" i="2"/>
  <c r="G52" i="2"/>
  <c r="G51" i="2"/>
  <c r="G50" i="2"/>
  <c r="G47" i="2"/>
  <c r="G44" i="2"/>
  <c r="G43" i="2"/>
  <c r="G40" i="2"/>
  <c r="G39" i="2"/>
  <c r="G38" i="2"/>
  <c r="G37" i="2"/>
  <c r="G36" i="2"/>
  <c r="G35" i="2"/>
  <c r="G34" i="2"/>
  <c r="G33" i="2"/>
  <c r="G32" i="2"/>
  <c r="G31" i="2"/>
  <c r="G30" i="2"/>
  <c r="G27" i="2"/>
  <c r="G24" i="2"/>
  <c r="G21" i="2"/>
  <c r="G20" i="2"/>
  <c r="G17" i="2"/>
  <c r="G16" i="2"/>
  <c r="G15" i="2"/>
  <c r="G14" i="2"/>
  <c r="H42" i="1"/>
  <c r="H41" i="1"/>
  <c r="H40" i="1"/>
  <c r="H39" i="1"/>
  <c r="H52" i="1"/>
  <c r="H43" i="1"/>
  <c r="H36" i="1"/>
  <c r="H33" i="1"/>
  <c r="H32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K52" i="16"/>
  <c r="K51" i="16"/>
  <c r="K48" i="16"/>
  <c r="K47" i="16"/>
  <c r="K44" i="16"/>
  <c r="K42" i="16"/>
  <c r="K41" i="16"/>
  <c r="K40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3" i="16"/>
  <c r="K22" i="16"/>
  <c r="K21" i="16"/>
  <c r="K20" i="16"/>
  <c r="K17" i="16"/>
  <c r="K16" i="16"/>
  <c r="K15" i="16"/>
  <c r="K14" i="16"/>
  <c r="K13" i="16"/>
  <c r="K53" i="16" l="1"/>
  <c r="K54" i="16" s="1"/>
  <c r="K55" i="16" s="1"/>
  <c r="E72" i="15" l="1"/>
  <c r="E71" i="15"/>
  <c r="E68" i="15"/>
  <c r="E67" i="15"/>
  <c r="E66" i="15"/>
  <c r="E63" i="15"/>
  <c r="E62" i="15"/>
  <c r="E61" i="15"/>
  <c r="E60" i="15"/>
  <c r="E59" i="15"/>
  <c r="E56" i="15"/>
  <c r="E55" i="15"/>
  <c r="E54" i="15"/>
  <c r="E51" i="15"/>
  <c r="E50" i="15"/>
  <c r="E49" i="15"/>
  <c r="E48" i="15"/>
  <c r="E47" i="15"/>
  <c r="E46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2" i="15"/>
  <c r="E21" i="15"/>
  <c r="E20" i="15"/>
  <c r="E19" i="15"/>
  <c r="E16" i="15"/>
  <c r="E15" i="15"/>
  <c r="E14" i="15"/>
  <c r="E13" i="15"/>
  <c r="E73" i="15" l="1"/>
  <c r="E74" i="15" s="1"/>
  <c r="E75" i="15" s="1"/>
  <c r="K82" i="18" l="1"/>
  <c r="K81" i="18"/>
  <c r="K76" i="18"/>
  <c r="K75" i="18"/>
  <c r="K72" i="18"/>
  <c r="K70" i="18"/>
  <c r="K69" i="18"/>
  <c r="K68" i="18"/>
  <c r="K65" i="18"/>
  <c r="K64" i="18"/>
  <c r="K61" i="18"/>
  <c r="K60" i="18"/>
  <c r="K59" i="18"/>
  <c r="K58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0" i="18"/>
  <c r="K29" i="18"/>
  <c r="K28" i="18"/>
  <c r="K27" i="18"/>
  <c r="K26" i="18"/>
  <c r="K25" i="18"/>
  <c r="K23" i="18"/>
  <c r="K22" i="18"/>
  <c r="K21" i="18"/>
  <c r="K18" i="18"/>
  <c r="K17" i="18"/>
  <c r="K16" i="18"/>
  <c r="K15" i="18"/>
  <c r="K14" i="18"/>
  <c r="K83" i="18" l="1"/>
  <c r="K84" i="18" s="1"/>
  <c r="K85" i="18" s="1"/>
  <c r="E93" i="17" l="1"/>
  <c r="E92" i="17"/>
  <c r="E89" i="17"/>
  <c r="E88" i="17"/>
  <c r="E86" i="17"/>
  <c r="E85" i="17"/>
  <c r="E82" i="17"/>
  <c r="E80" i="17"/>
  <c r="E79" i="17"/>
  <c r="E75" i="17"/>
  <c r="E74" i="17"/>
  <c r="E73" i="17"/>
  <c r="E72" i="17"/>
  <c r="E71" i="17"/>
  <c r="E68" i="17"/>
  <c r="E67" i="17"/>
  <c r="E66" i="17"/>
  <c r="E65" i="17"/>
  <c r="E64" i="17"/>
  <c r="E61" i="17"/>
  <c r="E55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2" i="17"/>
  <c r="E21" i="17"/>
  <c r="E18" i="17"/>
  <c r="E17" i="17"/>
  <c r="E16" i="17"/>
  <c r="E15" i="17"/>
  <c r="E94" i="17" l="1"/>
  <c r="E95" i="17" s="1"/>
  <c r="E96" i="17" s="1"/>
  <c r="K63" i="13" l="1"/>
  <c r="K62" i="13"/>
  <c r="K59" i="13"/>
  <c r="K56" i="13"/>
  <c r="K55" i="13"/>
  <c r="K54" i="13"/>
  <c r="K51" i="13"/>
  <c r="K50" i="13"/>
  <c r="K49" i="13"/>
  <c r="K48" i="13"/>
  <c r="K47" i="13"/>
  <c r="K46" i="13"/>
  <c r="K45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7" i="13"/>
  <c r="K16" i="13"/>
  <c r="K15" i="13"/>
  <c r="K64" i="13" l="1"/>
  <c r="K65" i="13" s="1"/>
  <c r="K66" i="13" s="1"/>
  <c r="K78" i="11" l="1"/>
  <c r="K77" i="11"/>
  <c r="K73" i="11"/>
  <c r="K72" i="11"/>
  <c r="K69" i="11"/>
  <c r="K67" i="11"/>
  <c r="K66" i="11"/>
  <c r="K65" i="11"/>
  <c r="K62" i="11"/>
  <c r="K59" i="11"/>
  <c r="K58" i="11"/>
  <c r="K57" i="11"/>
  <c r="K56" i="11"/>
  <c r="K54" i="11"/>
  <c r="K53" i="11"/>
  <c r="K52" i="11"/>
  <c r="K51" i="11"/>
  <c r="K50" i="11"/>
  <c r="K49" i="11"/>
  <c r="K46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1" i="11"/>
  <c r="K20" i="11"/>
  <c r="K19" i="11"/>
  <c r="K18" i="11"/>
  <c r="K15" i="11"/>
  <c r="K14" i="11"/>
  <c r="K79" i="11" l="1"/>
  <c r="K80" i="11" s="1"/>
  <c r="K81" i="11" s="1"/>
  <c r="E91" i="10" l="1"/>
  <c r="E90" i="10"/>
  <c r="E86" i="10"/>
  <c r="E85" i="10"/>
  <c r="E82" i="10"/>
  <c r="E80" i="10"/>
  <c r="E79" i="10"/>
  <c r="E78" i="10"/>
  <c r="E75" i="10"/>
  <c r="E72" i="10"/>
  <c r="E71" i="10"/>
  <c r="E70" i="10"/>
  <c r="E68" i="10"/>
  <c r="E65" i="10"/>
  <c r="E64" i="10"/>
  <c r="E63" i="10"/>
  <c r="E60" i="10"/>
  <c r="E59" i="10"/>
  <c r="E58" i="10"/>
  <c r="E54" i="10"/>
  <c r="E53" i="10"/>
  <c r="E49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5" i="10"/>
  <c r="E14" i="10"/>
  <c r="E92" i="10" l="1"/>
  <c r="E93" i="10" s="1"/>
  <c r="E94" i="10" s="1"/>
  <c r="K110" i="9" l="1"/>
  <c r="K109" i="9"/>
  <c r="K105" i="9"/>
  <c r="K104" i="9"/>
  <c r="K101" i="9"/>
  <c r="K99" i="9"/>
  <c r="K98" i="9"/>
  <c r="K97" i="9"/>
  <c r="K94" i="9"/>
  <c r="K93" i="9"/>
  <c r="K90" i="9"/>
  <c r="K89" i="9"/>
  <c r="K88" i="9"/>
  <c r="K87" i="9"/>
  <c r="K84" i="9"/>
  <c r="K83" i="9"/>
  <c r="K82" i="9"/>
  <c r="K79" i="9"/>
  <c r="K78" i="9"/>
  <c r="K77" i="9"/>
  <c r="K76" i="9"/>
  <c r="K73" i="9"/>
  <c r="K72" i="9"/>
  <c r="K71" i="9"/>
  <c r="K70" i="9"/>
  <c r="K65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6" i="9"/>
  <c r="K33" i="9"/>
  <c r="K32" i="9"/>
  <c r="K29" i="9"/>
  <c r="K28" i="9"/>
  <c r="K27" i="9"/>
  <c r="K24" i="9"/>
  <c r="K22" i="9"/>
  <c r="K19" i="9"/>
  <c r="K18" i="9"/>
  <c r="K15" i="9"/>
  <c r="K14" i="9"/>
  <c r="K13" i="9"/>
  <c r="K111" i="9" l="1"/>
  <c r="K112" i="9" s="1"/>
  <c r="K113" i="9" s="1"/>
  <c r="K111" i="8" l="1"/>
  <c r="K110" i="8"/>
  <c r="K106" i="8"/>
  <c r="K105" i="8"/>
  <c r="K102" i="8"/>
  <c r="K100" i="8"/>
  <c r="K99" i="8"/>
  <c r="K98" i="8"/>
  <c r="K95" i="8"/>
  <c r="K94" i="8"/>
  <c r="K93" i="8"/>
  <c r="K90" i="8"/>
  <c r="K89" i="8"/>
  <c r="K88" i="8"/>
  <c r="K87" i="8"/>
  <c r="K84" i="8"/>
  <c r="K83" i="8"/>
  <c r="K82" i="8"/>
  <c r="K81" i="8"/>
  <c r="K80" i="8"/>
  <c r="K77" i="8"/>
  <c r="K76" i="8"/>
  <c r="K75" i="8"/>
  <c r="K74" i="8"/>
  <c r="K73" i="8"/>
  <c r="K70" i="8"/>
  <c r="K69" i="8"/>
  <c r="K68" i="8"/>
  <c r="K67" i="8"/>
  <c r="K64" i="8"/>
  <c r="K63" i="8"/>
  <c r="K62" i="8"/>
  <c r="K61" i="8"/>
  <c r="K60" i="8"/>
  <c r="K56" i="8"/>
  <c r="K55" i="8"/>
  <c r="K52" i="8"/>
  <c r="K51" i="8"/>
  <c r="K50" i="8"/>
  <c r="K49" i="8"/>
  <c r="K48" i="8"/>
  <c r="K47" i="8"/>
  <c r="K46" i="8"/>
  <c r="K45" i="8"/>
  <c r="K44" i="8"/>
  <c r="K43" i="8"/>
  <c r="K42" i="8"/>
  <c r="K41" i="8"/>
  <c r="K38" i="8"/>
  <c r="K37" i="8"/>
  <c r="K34" i="8"/>
  <c r="K31" i="8"/>
  <c r="K30" i="8"/>
  <c r="K29" i="8"/>
  <c r="K26" i="8"/>
  <c r="K24" i="8"/>
  <c r="K21" i="8"/>
  <c r="K20" i="8"/>
  <c r="K17" i="8"/>
  <c r="K16" i="8"/>
  <c r="K15" i="8"/>
  <c r="K14" i="8"/>
  <c r="K112" i="8" l="1"/>
  <c r="K113" i="8" s="1"/>
  <c r="K114" i="8" s="1"/>
  <c r="K69" i="7" l="1"/>
  <c r="K68" i="7"/>
  <c r="K65" i="7"/>
  <c r="K64" i="7"/>
  <c r="K63" i="7"/>
  <c r="K60" i="7"/>
  <c r="K59" i="7"/>
  <c r="K56" i="7"/>
  <c r="K55" i="7"/>
  <c r="K53" i="7"/>
  <c r="K52" i="7"/>
  <c r="K49" i="7"/>
  <c r="K46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4" i="7"/>
  <c r="K70" i="7" l="1"/>
  <c r="K71" i="7" s="1"/>
  <c r="K72" i="7" s="1"/>
  <c r="K62" i="6" l="1"/>
  <c r="K61" i="6"/>
  <c r="K57" i="6"/>
  <c r="K56" i="6"/>
  <c r="K53" i="6"/>
  <c r="K51" i="6"/>
  <c r="K50" i="6"/>
  <c r="K49" i="6"/>
  <c r="K46" i="6"/>
  <c r="K43" i="6"/>
  <c r="K42" i="6"/>
  <c r="K41" i="6"/>
  <c r="K38" i="6"/>
  <c r="K37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4" i="6"/>
  <c r="K63" i="6" l="1"/>
  <c r="K64" i="6" s="1"/>
  <c r="K65" i="6" s="1"/>
  <c r="K39" i="5" l="1"/>
  <c r="K38" i="5"/>
  <c r="K35" i="5"/>
  <c r="K34" i="5"/>
  <c r="K31" i="5"/>
  <c r="K29" i="5"/>
  <c r="K28" i="5"/>
  <c r="K27" i="5"/>
  <c r="K24" i="5"/>
  <c r="K23" i="5"/>
  <c r="K22" i="5"/>
  <c r="K21" i="5"/>
  <c r="K20" i="5"/>
  <c r="K19" i="5"/>
  <c r="K18" i="5"/>
  <c r="K17" i="5"/>
  <c r="K14" i="5"/>
  <c r="K40" i="5" l="1"/>
  <c r="K41" i="5" s="1"/>
  <c r="K42" i="5" s="1"/>
  <c r="K108" i="4" l="1"/>
  <c r="K107" i="4"/>
  <c r="K103" i="4"/>
  <c r="K102" i="4"/>
  <c r="K99" i="4"/>
  <c r="K97" i="4"/>
  <c r="K96" i="4"/>
  <c r="K95" i="4"/>
  <c r="K92" i="4"/>
  <c r="K91" i="4"/>
  <c r="K88" i="4"/>
  <c r="K87" i="4"/>
  <c r="K86" i="4"/>
  <c r="K85" i="4"/>
  <c r="K82" i="4"/>
  <c r="K81" i="4"/>
  <c r="K78" i="4"/>
  <c r="K77" i="4"/>
  <c r="K76" i="4"/>
  <c r="K75" i="4"/>
  <c r="K74" i="4"/>
  <c r="K71" i="4"/>
  <c r="K70" i="4"/>
  <c r="K69" i="4"/>
  <c r="K68" i="4"/>
  <c r="K67" i="4"/>
  <c r="K63" i="4"/>
  <c r="K62" i="4"/>
  <c r="K59" i="4"/>
  <c r="K58" i="4"/>
  <c r="K57" i="4"/>
  <c r="K56" i="4"/>
  <c r="K55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7" i="4"/>
  <c r="K36" i="4"/>
  <c r="K33" i="4"/>
  <c r="K30" i="4"/>
  <c r="K29" i="4"/>
  <c r="K28" i="4"/>
  <c r="K25" i="4"/>
  <c r="K23" i="4"/>
  <c r="K20" i="4"/>
  <c r="K19" i="4"/>
  <c r="K16" i="4"/>
  <c r="K15" i="4"/>
  <c r="K14" i="4"/>
  <c r="K13" i="4"/>
  <c r="K109" i="4" l="1"/>
  <c r="K110" i="4" s="1"/>
  <c r="K111" i="4" s="1"/>
  <c r="K124" i="3" l="1"/>
  <c r="K123" i="3"/>
  <c r="K119" i="3"/>
  <c r="K118" i="3"/>
  <c r="K115" i="3"/>
  <c r="K113" i="3"/>
  <c r="K112" i="3"/>
  <c r="K111" i="3"/>
  <c r="K108" i="3"/>
  <c r="K107" i="3"/>
  <c r="K104" i="3"/>
  <c r="K103" i="3"/>
  <c r="K102" i="3"/>
  <c r="K101" i="3"/>
  <c r="K99" i="3"/>
  <c r="K98" i="3"/>
  <c r="K97" i="3"/>
  <c r="K96" i="3"/>
  <c r="K95" i="3"/>
  <c r="K94" i="3"/>
  <c r="K91" i="3"/>
  <c r="K90" i="3"/>
  <c r="K89" i="3"/>
  <c r="K88" i="3"/>
  <c r="K87" i="3"/>
  <c r="K86" i="3"/>
  <c r="K85" i="3"/>
  <c r="K84" i="3"/>
  <c r="K83" i="3"/>
  <c r="K82" i="3"/>
  <c r="K81" i="3"/>
  <c r="K79" i="3"/>
  <c r="K78" i="3"/>
  <c r="K77" i="3"/>
  <c r="K74" i="3"/>
  <c r="K73" i="3"/>
  <c r="K72" i="3"/>
  <c r="K71" i="3"/>
  <c r="K69" i="3"/>
  <c r="K68" i="3"/>
  <c r="K63" i="3"/>
  <c r="K62" i="3"/>
  <c r="K59" i="3"/>
  <c r="K58" i="3"/>
  <c r="K57" i="3"/>
  <c r="K56" i="3"/>
  <c r="K55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6" i="3"/>
  <c r="K35" i="3"/>
  <c r="K32" i="3"/>
  <c r="K29" i="3"/>
  <c r="K28" i="3"/>
  <c r="K27" i="3"/>
  <c r="K24" i="3"/>
  <c r="K22" i="3"/>
  <c r="K19" i="3"/>
  <c r="K18" i="3"/>
  <c r="K15" i="3"/>
  <c r="K14" i="3"/>
  <c r="K13" i="3"/>
  <c r="K125" i="3" l="1"/>
  <c r="K126" i="3" s="1"/>
  <c r="K127" i="3" s="1"/>
  <c r="J67" i="2" l="1"/>
  <c r="J66" i="2"/>
  <c r="J63" i="2"/>
  <c r="J62" i="2"/>
  <c r="J61" i="2"/>
  <c r="J58" i="2"/>
  <c r="J57" i="2"/>
  <c r="J54" i="2"/>
  <c r="J53" i="2"/>
  <c r="J51" i="2"/>
  <c r="J50" i="2"/>
  <c r="J47" i="2"/>
  <c r="J44" i="2"/>
  <c r="J43" i="2"/>
  <c r="J40" i="2"/>
  <c r="J39" i="2"/>
  <c r="J38" i="2"/>
  <c r="J37" i="2"/>
  <c r="J36" i="2"/>
  <c r="J35" i="2"/>
  <c r="J34" i="2"/>
  <c r="J33" i="2"/>
  <c r="J32" i="2"/>
  <c r="J31" i="2"/>
  <c r="J30" i="2"/>
  <c r="J27" i="2"/>
  <c r="J24" i="2"/>
  <c r="J21" i="2"/>
  <c r="J20" i="2"/>
  <c r="J17" i="2"/>
  <c r="J16" i="2"/>
  <c r="J15" i="2"/>
  <c r="J14" i="2"/>
  <c r="J68" i="2" l="1"/>
  <c r="J70" i="2" s="1"/>
  <c r="K56" i="1"/>
  <c r="K55" i="1"/>
  <c r="K52" i="1"/>
  <c r="K51" i="1"/>
  <c r="K50" i="1"/>
  <c r="K47" i="1"/>
  <c r="K46" i="1"/>
  <c r="K43" i="1"/>
  <c r="K42" i="1"/>
  <c r="K40" i="1"/>
  <c r="K39" i="1"/>
  <c r="K36" i="1"/>
  <c r="K33" i="1"/>
  <c r="K32" i="1"/>
  <c r="K28" i="1"/>
  <c r="K27" i="1"/>
  <c r="K26" i="1"/>
  <c r="K25" i="1"/>
  <c r="K24" i="1"/>
  <c r="K23" i="1"/>
  <c r="K22" i="1"/>
  <c r="K21" i="1"/>
  <c r="K20" i="1"/>
  <c r="K19" i="1"/>
  <c r="K16" i="1"/>
  <c r="K15" i="1"/>
  <c r="K14" i="1"/>
  <c r="K57" i="1" l="1"/>
  <c r="K58" i="1" s="1"/>
  <c r="K59" i="1" s="1"/>
</calcChain>
</file>

<file path=xl/sharedStrings.xml><?xml version="1.0" encoding="utf-8"?>
<sst xmlns="http://schemas.openxmlformats.org/spreadsheetml/2006/main" count="1214" uniqueCount="458">
  <si>
    <t>Phone: 651-674-4491 Fx: 651-674-4221</t>
  </si>
  <si>
    <t>jason@steppmfg.com</t>
  </si>
  <si>
    <t>12325 River Road, North Branch, MN 55056</t>
  </si>
  <si>
    <t>WWW.STEPPMFG.COM</t>
  </si>
  <si>
    <t>Stepp Oil Jacketed Kettle OJK-Horizontal</t>
  </si>
  <si>
    <t>System w/ Pump Saver, Agitator, Burner Interlock, Dual Loading Chute, Electric Brakes, and a 2 Light LED System</t>
  </si>
  <si>
    <t>SIZE</t>
  </si>
  <si>
    <t xml:space="preserve">Qty </t>
  </si>
  <si>
    <t>Extended</t>
  </si>
  <si>
    <t xml:space="preserve">UNIT OPTIONS </t>
  </si>
  <si>
    <t>PRODUCT DISTRIBUTION (MUST CHOOSE)</t>
  </si>
  <si>
    <t>BRAKE OPTIONS</t>
  </si>
  <si>
    <t>PAINT (MUST CHOOSE ONE)</t>
  </si>
  <si>
    <t>HITCH (MUST CHOOSE ONE)</t>
  </si>
  <si>
    <t>LIGHT PLUG STYLE (MUST CHOOSE ONE)</t>
  </si>
  <si>
    <t>FREIGHT AND TRAINING FOB Factory North Branch MN</t>
  </si>
  <si>
    <t>Operator Training Travel Expense Per Mile</t>
  </si>
  <si>
    <t>SUBTOTAL</t>
  </si>
  <si>
    <t>*Options recommended by Stepp Mfg. Co., Inc.</t>
  </si>
  <si>
    <t>%                           TAX</t>
  </si>
  <si>
    <t>TOTAL</t>
  </si>
  <si>
    <t>Stepp Oil Jacketed Kettle OJK-Vertical</t>
  </si>
  <si>
    <t>Agitator, Agitator Shutdown Switch, Electric Brakes, and a 2 Light LED System</t>
  </si>
  <si>
    <t>LP Heat Options</t>
  </si>
  <si>
    <t>Diesel Heat Options</t>
  </si>
  <si>
    <t>Additional LP or Diesel Heat Options</t>
  </si>
  <si>
    <t>PRODUCT DISTRIBUTION (REQUIRED W/ PUMPING SYSTEM)</t>
  </si>
  <si>
    <t xml:space="preserve">HEAT OPTIONS (MUST CHOOSE LP OR DIESEL SYSTEM) </t>
  </si>
  <si>
    <t>LP HEAT OPTIONS (MUST CHOOSE IGNITION TYPE)</t>
  </si>
  <si>
    <t>Additional LP Heat Options</t>
  </si>
  <si>
    <t>Additional Diesel Heat Options</t>
  </si>
  <si>
    <t>TANK OPTIONS</t>
  </si>
  <si>
    <t>AGITATOR OPTIONS (N/A with Loading Basket)</t>
  </si>
  <si>
    <t>Hose Options for use with Emulsions (External Pump System)</t>
  </si>
  <si>
    <t>Additional Pumping System Options N/A with Heated Hose Systems</t>
  </si>
  <si>
    <t>Hose Options for use with Cutbacks &amp; AC (Submerged Pump System)</t>
  </si>
  <si>
    <t>SPRAY BAR OPTIONS</t>
  </si>
  <si>
    <t>LIGHT OPTIONS</t>
  </si>
  <si>
    <t>POR</t>
  </si>
  <si>
    <t>Stepp Master Mixer- SMM</t>
  </si>
  <si>
    <t>UNIT OPTIONS</t>
  </si>
  <si>
    <t>LIGHT PLUG STYLE (MUST CHOOSE ONE WITH 2-LIGHT OPTION)</t>
  </si>
  <si>
    <t>Stepp Trailer Mounted Master Mix</t>
  </si>
  <si>
    <t>Mixer and Hydraulic Driven Conveyor driven by Honda Gasoline Engine, 2 Light LED System and Electric Brakes</t>
  </si>
  <si>
    <t>TRAILER OPTIONS</t>
  </si>
  <si>
    <t>ENGINE OPTIONS</t>
  </si>
  <si>
    <t>.</t>
  </si>
  <si>
    <t>Stepp Mastic Patcher</t>
  </si>
  <si>
    <t xml:space="preserve"> Auger with Hyd Gate, Agitator, Burner Interlock, Power Loading Chute, Electric Brakes, and a 2 Light LED System</t>
  </si>
  <si>
    <t xml:space="preserve">PRODUCT DISTRIBUTION </t>
  </si>
  <si>
    <t>SMMT PRICING 2018</t>
  </si>
  <si>
    <t>Liner, Electric Brakes, and a 2 Light System</t>
  </si>
  <si>
    <t>AGITATOR OPTIONS (N/A with 250 gallon tank)</t>
  </si>
  <si>
    <t>Additional Pumping System Options</t>
  </si>
  <si>
    <t>Stepp Premix Heater- SPH</t>
  </si>
  <si>
    <t xml:space="preserve">TACK TANK OPTIONS </t>
  </si>
  <si>
    <t>Additional Options for Tack Tank</t>
  </si>
  <si>
    <t>Stepp Hot Pack Dump Trailer- SPHD</t>
  </si>
  <si>
    <t>Charger, Electric Brakes, and a 2 Light System</t>
  </si>
  <si>
    <t xml:space="preserve">HEAT OPTIONS </t>
  </si>
  <si>
    <t xml:space="preserve">Engine Options </t>
  </si>
  <si>
    <t>Stepp Oil Jacketed Premix Heater- SPH-OJ</t>
  </si>
  <si>
    <t>Hydraulic Top Doors, Diesel Engine, Engine Enclosure, Electric Brakes, and a 2 Light System</t>
  </si>
  <si>
    <t>HEAT OPTIONS</t>
  </si>
  <si>
    <t>TACK TANK OPTIONS</t>
  </si>
  <si>
    <t xml:space="preserve">              </t>
  </si>
  <si>
    <t>HYDRAULIC OPTIONS</t>
  </si>
  <si>
    <t>Stepp Truck Mounted Street Flusher- SSF</t>
  </si>
  <si>
    <t>Stepp Hot Pack Truck or Hook Mounted- SSPH-Hook</t>
  </si>
  <si>
    <t>HOPPER OPTIONS</t>
  </si>
  <si>
    <t>MOUNTING OPTIONS</t>
  </si>
  <si>
    <t>Stepp Slip-in Style Premix Heater- SSPH Hot Pack</t>
  </si>
  <si>
    <t xml:space="preserve"> </t>
  </si>
  <si>
    <t>Stepp Truck Mounted Premix Heater- STPH</t>
  </si>
  <si>
    <t>Hydraulic Pump</t>
  </si>
  <si>
    <t xml:space="preserve">Hook Requires Customer Supplied  PTO and Load Sensing Hydraulic Pump </t>
  </si>
  <si>
    <t xml:space="preserve">LIGHTS </t>
  </si>
  <si>
    <t>and Recording Bitumeter</t>
  </si>
  <si>
    <t xml:space="preserve"> HEAT OPTIONS </t>
  </si>
  <si>
    <t>Std</t>
  </si>
  <si>
    <t>AGITATOR OPTIONS</t>
  </si>
  <si>
    <t>PUMPING SYSTEM OPTIONS</t>
  </si>
  <si>
    <t>185 Gallon</t>
  </si>
  <si>
    <t>275 Gallon</t>
  </si>
  <si>
    <t>400 Gallon</t>
  </si>
  <si>
    <t>Air Compressor</t>
  </si>
  <si>
    <t>Autoloader</t>
  </si>
  <si>
    <t>Electric Overnight Heat 110V 1500W (includes two heaters)*</t>
  </si>
  <si>
    <t>Beacon Style Strobe Light</t>
  </si>
  <si>
    <t>Arrowboard</t>
  </si>
  <si>
    <t>10# Fire Extinguisher</t>
  </si>
  <si>
    <t>Tool Box 10"x10"x24"</t>
  </si>
  <si>
    <t>SMV Sign</t>
  </si>
  <si>
    <t>Spare Tire w/ Holder</t>
  </si>
  <si>
    <t xml:space="preserve">Camera System </t>
  </si>
  <si>
    <t>Heated Overhead Boom with 12' Hose and 48" Aluminum Trigger Wand*</t>
  </si>
  <si>
    <t>Exact Flow- Wand Control</t>
  </si>
  <si>
    <t xml:space="preserve">Hydraulic Brakes- Tandem Axle </t>
  </si>
  <si>
    <t xml:space="preserve">Hwy Orange </t>
  </si>
  <si>
    <t>Black</t>
  </si>
  <si>
    <t>Equipment Yellow</t>
  </si>
  <si>
    <t>Safety Yellow</t>
  </si>
  <si>
    <t>Special Paint: __________</t>
  </si>
  <si>
    <t xml:space="preserve">2-5/16" Ball </t>
  </si>
  <si>
    <t>3" Pintle</t>
  </si>
  <si>
    <t xml:space="preserve">6 Pin Round </t>
  </si>
  <si>
    <t>7 Pin RV</t>
  </si>
  <si>
    <t>TRACTOR TRAILER 7 PIN ROUND CONVERTER</t>
  </si>
  <si>
    <t>75 Gallon- Propane Burner</t>
  </si>
  <si>
    <t>75 Gallon- Diesel Burner</t>
  </si>
  <si>
    <t>125 Gallon- Propane Burner</t>
  </si>
  <si>
    <t>125 Gallon- Diesel Burner</t>
  </si>
  <si>
    <t>Extra Bottle Rack (one comes standard)</t>
  </si>
  <si>
    <t>100# LP Cylinder</t>
  </si>
  <si>
    <t>Diesel Burner Enclosure</t>
  </si>
  <si>
    <t>Electric Overnight Heat 110V 1500W*</t>
  </si>
  <si>
    <t>Air Compressor (available w/ diesel units only)</t>
  </si>
  <si>
    <t>Pumping System w/ Pump Saver (on-demand pumping system)*</t>
  </si>
  <si>
    <t>Engine Enclosure*</t>
  </si>
  <si>
    <t>Exact Flow- Wand Control*</t>
  </si>
  <si>
    <t xml:space="preserve">Hydraulic Brakes- Single Axle </t>
  </si>
  <si>
    <t>200 Gallon</t>
  </si>
  <si>
    <t>300 Gallon</t>
  </si>
  <si>
    <t>500 Gallon</t>
  </si>
  <si>
    <t>LP Burner</t>
  </si>
  <si>
    <t>Diesel Burner with Automatic Temperature Controls</t>
  </si>
  <si>
    <t>Constant Ignition for LP Burner</t>
  </si>
  <si>
    <t>OR</t>
  </si>
  <si>
    <t>Spark Ignition with Auto Temperature Controls for LP Burner</t>
  </si>
  <si>
    <t>Mounted LP Bottle</t>
  </si>
  <si>
    <t xml:space="preserve">Electric Overnight Heat 110V 1500W </t>
  </si>
  <si>
    <t>Electric Overnight Heat 220V 3000W (500 gallon tank only)</t>
  </si>
  <si>
    <t>LP Hand Torch</t>
  </si>
  <si>
    <t>20# LP Bottle &amp; Rack (for diesel systems)</t>
  </si>
  <si>
    <t>Hose Reel for Hand Torch</t>
  </si>
  <si>
    <t>Washdown System</t>
  </si>
  <si>
    <t>Hose Reel for Washdown</t>
  </si>
  <si>
    <t>Pour-Pot Cleaning Bracket</t>
  </si>
  <si>
    <t>Baffle (recommended for 500 gallon tank only)</t>
  </si>
  <si>
    <t>Manual Holder</t>
  </si>
  <si>
    <t>Safety Loading Chute</t>
  </si>
  <si>
    <t>100# Safety Loading Chute</t>
  </si>
  <si>
    <t>Barrel Hood</t>
  </si>
  <si>
    <t>Hydraulic Agitator</t>
  </si>
  <si>
    <t>Electric Agitator with 7 Day Programmable Timer</t>
  </si>
  <si>
    <t>Hydraulic Pumping System using Truck Hydraulics</t>
  </si>
  <si>
    <t>Hydraulic Pumping System using 20HP Kohler LPG Engine</t>
  </si>
  <si>
    <t>20' Yellow Ortec Hose 0-200°</t>
  </si>
  <si>
    <t>25' Yellow Ortec Hose 0-200°</t>
  </si>
  <si>
    <t>Aluminum Wand in lieu of Steel</t>
  </si>
  <si>
    <t>(*Flush tank required with nonheated hose systems, must choose one)</t>
  </si>
  <si>
    <t>5 Gallon Flush Tank</t>
  </si>
  <si>
    <t xml:space="preserve">15 Gallon Recirculating Flush Tank </t>
  </si>
  <si>
    <t>Hose Reel and 25' Tack Hose</t>
  </si>
  <si>
    <t>Heated 15' Hose 0-450°</t>
  </si>
  <si>
    <t>Heated 20' Hose 0-450°</t>
  </si>
  <si>
    <t>Heated Overhead Boom w/ 12' Hose and Steel Wand</t>
  </si>
  <si>
    <t>16HP Kubota Diesel Engine</t>
  </si>
  <si>
    <t>Kubota Engine Enclosure</t>
  </si>
  <si>
    <t>13HP Gasoline Honda Engine (N/A with Heated Hose System)</t>
  </si>
  <si>
    <t>Honda Engine Enclosure</t>
  </si>
  <si>
    <t>Kohler Engine Enclosure</t>
  </si>
  <si>
    <t>8' Economy Tack Bar (upgrade)</t>
  </si>
  <si>
    <t>8' Deluxe Tack Bar (upgrade)</t>
  </si>
  <si>
    <t>LED LIGHTS</t>
  </si>
  <si>
    <t>Hydraulic Brakes- Single Axle (200 and 300 gallon tanks)</t>
  </si>
  <si>
    <t>Hydraulic Brakes- Tandem Axle (500 gallon tank)</t>
  </si>
  <si>
    <t>Equipment  Yellow</t>
  </si>
  <si>
    <t>Safety  Yellow</t>
  </si>
  <si>
    <t>15' Yellow Ortec Hose (standard) 0-200°</t>
  </si>
  <si>
    <r>
      <t xml:space="preserve">LOADING HATCH OPTIONS </t>
    </r>
    <r>
      <rPr>
        <sz val="11"/>
        <rFont val="Calibri"/>
        <family val="2"/>
        <scheme val="minor"/>
      </rPr>
      <t>*in lieu of standard 20" manway</t>
    </r>
  </si>
  <si>
    <t>Material Loading Hoist (available only w/ barrel hood)</t>
  </si>
  <si>
    <t>Material Loading Basket (available w/ barrel hood or 100# chute)</t>
  </si>
  <si>
    <r>
      <t xml:space="preserve">PUMPING SYSTEM OPTIONS </t>
    </r>
    <r>
      <rPr>
        <sz val="11"/>
        <rFont val="Calibri"/>
        <family val="2"/>
        <scheme val="minor"/>
      </rPr>
      <t>*in lieu of standard gravity drain base unit</t>
    </r>
  </si>
  <si>
    <r>
      <t xml:space="preserve">ENGINE OPTIONS FOR PUMPING SYSTEM </t>
    </r>
    <r>
      <rPr>
        <sz val="11"/>
        <rFont val="Calibri"/>
        <family val="2"/>
        <scheme val="minor"/>
      </rPr>
      <t>*in lieu of standard Kohler LP Engine</t>
    </r>
  </si>
  <si>
    <t>180 Gallon</t>
  </si>
  <si>
    <t>360 Gallon</t>
  </si>
  <si>
    <t>580 Gallon</t>
  </si>
  <si>
    <t>Electric Overnight Heat 220V 3000W (580 gallon tank only)</t>
  </si>
  <si>
    <t>(*Submerged Pump System)</t>
  </si>
  <si>
    <t>13HP Gasoline Honda Engine</t>
  </si>
  <si>
    <t>Hydraulic Brakes- Single Axle (180, 275, 360 gallon tanks)</t>
  </si>
  <si>
    <t>Hydraulic Brakes- Tandem Axle (580 gallon tank)</t>
  </si>
  <si>
    <t>SMM Master Mix Tailgate Mixer</t>
  </si>
  <si>
    <t>Shovel Cleaning Compartment*</t>
  </si>
  <si>
    <t>2-Light Light System (includes rubber-grommeted lights)</t>
  </si>
  <si>
    <t>Flush Mounted Strobe Light</t>
  </si>
  <si>
    <t>Stainless Steel Tool Holder</t>
  </si>
  <si>
    <r>
      <rPr>
        <sz val="11"/>
        <rFont val="Calibri"/>
        <family val="2"/>
        <scheme val="minor"/>
      </rPr>
      <t>13HP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Honda Engine with Hydraulic System*</t>
    </r>
  </si>
  <si>
    <t>SMMT Trailer Mounted Master Mix</t>
  </si>
  <si>
    <t>Flush Mounted Strobe Light (SET OF 2)</t>
  </si>
  <si>
    <t>Compactor Plate Carrier*</t>
  </si>
  <si>
    <t>LP Hand Torch w/ 20# LP Bottle</t>
  </si>
  <si>
    <t>Washdown System*</t>
  </si>
  <si>
    <t>Hose Reel for Washdown*</t>
  </si>
  <si>
    <t>Conveyor Deduct</t>
  </si>
  <si>
    <t>Material Additive Bin*</t>
  </si>
  <si>
    <t>Horizontal Conveyor Bracket</t>
  </si>
  <si>
    <t>Kubota Diesel Engine in lieu of Honda</t>
  </si>
  <si>
    <t>Engine Enclosure</t>
  </si>
  <si>
    <r>
      <t>Stainless Steel Tool Holder*</t>
    </r>
    <r>
      <rPr>
        <vertAlign val="superscript"/>
        <sz val="11"/>
        <rFont val="Calibri"/>
        <family val="2"/>
        <scheme val="minor"/>
      </rPr>
      <t>x2</t>
    </r>
  </si>
  <si>
    <r>
      <rPr>
        <sz val="11"/>
        <rFont val="Calibri"/>
        <family val="2"/>
        <scheme val="minor"/>
      </rPr>
      <t>10#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Fire Extinguisher</t>
    </r>
  </si>
  <si>
    <t>8"W x 3"H Aluminum Squeegee</t>
  </si>
  <si>
    <t>10"Wx3"H Aluminum Squeegee</t>
  </si>
  <si>
    <t>12"W x3"H Aluminum Squeegee</t>
  </si>
  <si>
    <t>18"W x3"H Aluminum Squeegee</t>
  </si>
  <si>
    <t>24"W x3"H Aluminum Squeegee</t>
  </si>
  <si>
    <t>8"W x 6"H Aluminum Squeegee</t>
  </si>
  <si>
    <t>10"Wx6"H Aluminum Squeegee</t>
  </si>
  <si>
    <t>12"W x6"H Aluminum Squeegee</t>
  </si>
  <si>
    <t>18"W x6"H Aluminum Squeegee</t>
  </si>
  <si>
    <t>12"x8" Smoother Iron</t>
  </si>
  <si>
    <t xml:space="preserve">LAB Model B Lance </t>
  </si>
  <si>
    <t>Hose Reel For Hand Torch</t>
  </si>
  <si>
    <t>Stainless Steel Tool Holders</t>
  </si>
  <si>
    <t xml:space="preserve">Double Knuckle Auger System </t>
  </si>
  <si>
    <t>600 Gallon</t>
  </si>
  <si>
    <t>1000 Gallon</t>
  </si>
  <si>
    <t>1200 Gallon</t>
  </si>
  <si>
    <t>(*External Pump System)</t>
  </si>
  <si>
    <t>(*Flush tank required with pumping system, must choose one)</t>
  </si>
  <si>
    <t>Hydraulic Brakes- Tandem Axle (600, 1000, 1200 gallon tanks)</t>
  </si>
  <si>
    <t>Hydraulic Brakes- Single Axle (250 and 400 gallon tanks)</t>
  </si>
  <si>
    <t>ABS Air Brakes (1000 and 1200 gallon tanks only)</t>
  </si>
  <si>
    <r>
      <t>Electric Overnight Heat 220V 3000W (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 600 gallon tanks only)</t>
    </r>
  </si>
  <si>
    <r>
      <rPr>
        <sz val="11"/>
        <rFont val="Calibri"/>
        <family val="2"/>
        <scheme val="minor"/>
      </rPr>
      <t>Electric Agitator with 7 Day Programmable Timer</t>
    </r>
    <r>
      <rPr>
        <b/>
        <sz val="11"/>
        <rFont val="Calibri"/>
        <family val="2"/>
        <scheme val="minor"/>
      </rPr>
      <t xml:space="preserve"> (120 Volt)</t>
    </r>
  </si>
  <si>
    <t>1.5 Cubic Yard (2 ton)</t>
  </si>
  <si>
    <t>2.0 Cubic Yard (3 ton)</t>
  </si>
  <si>
    <t>3.0 Cubic Yard (4 ton)</t>
  </si>
  <si>
    <t>Diesel Burner with Automatic Temperature Controls*</t>
  </si>
  <si>
    <t>Diesel Burner Enclosure*</t>
  </si>
  <si>
    <t>7 Day 24 Hr Diesel Burner Timer (requires battery charger)</t>
  </si>
  <si>
    <t>Electric Overnight Heat 110V 1500W</t>
  </si>
  <si>
    <t>15 Gallon Plastic Water Tank</t>
  </si>
  <si>
    <t>Stainless Steel Tool Holder*</t>
  </si>
  <si>
    <t>Platform w/ Railing and Steps (not available with tack tank)*</t>
  </si>
  <si>
    <t>Front Mount Spoils Bin (not available with tack tank or Front Platform Opt.)*</t>
  </si>
  <si>
    <t>Battery Charger</t>
  </si>
  <si>
    <t>Expanded Metal Basket (not available with tack tank)</t>
  </si>
  <si>
    <t xml:space="preserve">Bomag BVP 10/36 Plate Compactor </t>
  </si>
  <si>
    <t xml:space="preserve">Bomag BV18/45Plate Compactor </t>
  </si>
  <si>
    <t>Bomag BW55E Single Drum Roller</t>
  </si>
  <si>
    <t>Wacker WP 1550 AW Plate Compactor</t>
  </si>
  <si>
    <t>*Auto temp controls included (Except when no auto temp controls on LP hopper)</t>
  </si>
  <si>
    <t>Tack Tank w/ LP Burner and Gravity Discharge</t>
  </si>
  <si>
    <t>Tack Tank w/ Diesel Burner and Gravity Discharge</t>
  </si>
  <si>
    <t>Tack Tank w/ LP Burner and Pumping System</t>
  </si>
  <si>
    <t>Tack Tank w/ Diesel Burner and Pumping System</t>
  </si>
  <si>
    <t>Kohler LP Engine (for LP burner systems only)</t>
  </si>
  <si>
    <t>Kubota Diesel Engine (for diesel burner systems only)</t>
  </si>
  <si>
    <t>Honda Gas Engine (for LP or diesel burner systems)</t>
  </si>
  <si>
    <t>Electric Overnight Heat for Tack Tank 110V 1500W</t>
  </si>
  <si>
    <t>Hose Reel for Tack Hose</t>
  </si>
  <si>
    <t xml:space="preserve">Aluminum Wand in lieu of Steel </t>
  </si>
  <si>
    <t>Hydraulic Brakes- Single Axle (SPH-1.5)</t>
  </si>
  <si>
    <t>Hydraulic Brakes- Tandem Axle (SPH-2.0 &amp; 3.0)</t>
  </si>
  <si>
    <r>
      <rPr>
        <sz val="11"/>
        <rFont val="Calibri"/>
        <family val="2"/>
        <scheme val="minor"/>
      </rPr>
      <t xml:space="preserve">Flush Mounted Strobe Light </t>
    </r>
    <r>
      <rPr>
        <b/>
        <sz val="11"/>
        <rFont val="Calibri"/>
        <family val="2"/>
        <scheme val="minor"/>
      </rPr>
      <t>(SET OF 2)</t>
    </r>
  </si>
  <si>
    <r>
      <t xml:space="preserve">Engine Options for Tack Tank </t>
    </r>
    <r>
      <rPr>
        <sz val="11"/>
        <rFont val="Calibri"/>
        <family val="2"/>
        <scheme val="minor"/>
      </rPr>
      <t>(*required w/ pumping system)</t>
    </r>
  </si>
  <si>
    <t>7 Day 24 Hr Diesel Burner Timer</t>
  </si>
  <si>
    <t>Electric Overnight Heat 110V 1500W (cold mix use)</t>
  </si>
  <si>
    <t>Electric Overnight Heat 220V 3000W (hot mix use)*</t>
  </si>
  <si>
    <t xml:space="preserve">Beacon Style Strobe Light </t>
  </si>
  <si>
    <t>Platform w/ Railing and Steps (not available with tack tank)</t>
  </si>
  <si>
    <t>Hydraulic Top and Discharge Doors</t>
  </si>
  <si>
    <t>*Auto temp controls included</t>
  </si>
  <si>
    <t>*Engine also available w/o tack tank to run the hydraulic system in lieu of electric</t>
  </si>
  <si>
    <t xml:space="preserve">Kubota Diesel Engine </t>
  </si>
  <si>
    <t xml:space="preserve">Honda Gas Engine </t>
  </si>
  <si>
    <t>Hydraulic Brakes- Tandem Axle</t>
  </si>
  <si>
    <r>
      <rPr>
        <sz val="11"/>
        <rFont val="Calibri"/>
        <family val="2"/>
        <scheme val="minor"/>
      </rPr>
      <t>Tack Tank w/ Diesel Burner and Pumping System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and Honda Engine</t>
    </r>
  </si>
  <si>
    <t>Flush Mounted Strobe Light (SET OF 2)*</t>
  </si>
  <si>
    <t>Front Mount Spoils Bin (not available with tack tank Opt.)*</t>
  </si>
  <si>
    <t>Tack Tank- 40 gal, Diesel Heat, Auto Temp, Gravity Discharge</t>
  </si>
  <si>
    <t>Tack Tank- 40 gal, Diesel Heat, Auto Temp, Spray System*</t>
  </si>
  <si>
    <t>Electric Overnight Heat for Tack Tank 110V 1500W*</t>
  </si>
  <si>
    <t>2-5/16" Ball</t>
  </si>
  <si>
    <t>SSF-2000</t>
  </si>
  <si>
    <t>SSF-3000</t>
  </si>
  <si>
    <t>Garden Hose Adapter- Pressurized</t>
  </si>
  <si>
    <t>Airblast (per nozzle)</t>
  </si>
  <si>
    <t xml:space="preserve">Additional Hose Reel </t>
  </si>
  <si>
    <t>304L Stainless Tank</t>
  </si>
  <si>
    <t>Stainless Plumbing</t>
  </si>
  <si>
    <t>Additional Plumbing Nozzles (4 are std- mid &amp; rear mounted)</t>
  </si>
  <si>
    <t>Duckbill Nozzles (Qty 2 required if additional nozzles)</t>
  </si>
  <si>
    <t>Sprinkler Can</t>
  </si>
  <si>
    <t>Sprinkler Bar- Pressurized</t>
  </si>
  <si>
    <t>Water Canon with Joy Stick</t>
  </si>
  <si>
    <t>Front Equipment Fill</t>
  </si>
  <si>
    <t>Aluminum Fenders (std with stainless steel tank)</t>
  </si>
  <si>
    <t>Heated Cabinet- Stainless Steel</t>
  </si>
  <si>
    <t>Non Heated Cabinet- Stainless Steel (Trailer Units)</t>
  </si>
  <si>
    <t>Pro-Tech Tool Box Aluminum</t>
  </si>
  <si>
    <t>Pro-Tech Stainless Steel Tool Box</t>
  </si>
  <si>
    <t>Anti-icing Package with 3 lane spray bar and PLC controller</t>
  </si>
  <si>
    <t>316L Stainless Steel Tank For Anti Icing Operations</t>
  </si>
  <si>
    <t>Trailer with ABS Airbrakes</t>
  </si>
  <si>
    <t>304 Stainless Steel Trailer Upcharge</t>
  </si>
  <si>
    <t>Air Ride Suspension Upgrade</t>
  </si>
  <si>
    <t>Hook Mounted System Includes A-Frame</t>
  </si>
  <si>
    <t>LED Truck Lights</t>
  </si>
  <si>
    <t>Whelen Super LED Light Package</t>
  </si>
  <si>
    <t>Work Lights</t>
  </si>
  <si>
    <t>Whelen Scene Light LED</t>
  </si>
  <si>
    <t>White</t>
  </si>
  <si>
    <r>
      <t xml:space="preserve">LIGHT OPTIONS </t>
    </r>
    <r>
      <rPr>
        <sz val="11"/>
        <rFont val="Calibri"/>
        <family val="2"/>
        <scheme val="minor"/>
      </rPr>
      <t>(Standard package is included with base unit)</t>
    </r>
  </si>
  <si>
    <r>
      <t>Stepp Trailer Distributor- STRD-100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*For use with Emulsions or Cutbacks &amp; AC</t>
    </r>
  </si>
  <si>
    <t>7 Day 24 hr Timer For Diesel Burner (requires battery charger)</t>
  </si>
  <si>
    <t>Electric Overnight Heat 220V 3000W (hot mix use)</t>
  </si>
  <si>
    <t xml:space="preserve">Beacon Style Top Mounted Strobe Light </t>
  </si>
  <si>
    <t>Platform w/ Railing and Steps</t>
  </si>
  <si>
    <t xml:space="preserve">Hook Mount With No Hoist </t>
  </si>
  <si>
    <t xml:space="preserve">Hook Mounted with Hoist </t>
  </si>
  <si>
    <t xml:space="preserve">TRACTOR TRAILER 7 PIN ROUND CONVERTER </t>
  </si>
  <si>
    <t>1.0 Cubic Yard (1.75 ton)</t>
  </si>
  <si>
    <t>King Pin (Hopper Lock)</t>
  </si>
  <si>
    <t>6 Pin Round</t>
  </si>
  <si>
    <r>
      <rPr>
        <sz val="11"/>
        <rFont val="Calibri"/>
        <family val="2"/>
        <scheme val="minor"/>
      </rPr>
      <t>Flush Mounted Strobe Light</t>
    </r>
    <r>
      <rPr>
        <b/>
        <sz val="11"/>
        <rFont val="Calibri"/>
        <family val="2"/>
        <scheme val="minor"/>
      </rPr>
      <t xml:space="preserve"> (SET OF 2)</t>
    </r>
  </si>
  <si>
    <t>4.0 Cubic Yard (5 ton)</t>
  </si>
  <si>
    <t>5.0 Cubic Yard (6.75 ton)</t>
  </si>
  <si>
    <t>6.0 Cubic Yard (8 ton)</t>
  </si>
  <si>
    <t>7.0 Cubic Yard (9 ton)</t>
  </si>
  <si>
    <t xml:space="preserve">Electric Overnight Heat 220V 6000W </t>
  </si>
  <si>
    <t>Flush Mounted Strobe Light - Set of 2</t>
  </si>
  <si>
    <t>Whelen TAI65NFI LED Arrowboard</t>
  </si>
  <si>
    <t>Compactor Plate Carrier</t>
  </si>
  <si>
    <t>Shovel Cleaning Compartment</t>
  </si>
  <si>
    <t>Spoils Bin</t>
  </si>
  <si>
    <t>HOOK Configuration (includes frame and hydraulic manifold)</t>
  </si>
  <si>
    <t>TRAILER Mounted</t>
  </si>
  <si>
    <t>ABS Brakes</t>
  </si>
  <si>
    <t>Rotary Compressor 100 CFM</t>
  </si>
  <si>
    <t>Reciprocating Compressor</t>
  </si>
  <si>
    <t>Air Blast</t>
  </si>
  <si>
    <t>Asphalt Anti-Bridging Mixer</t>
  </si>
  <si>
    <t xml:space="preserve">Hopper Cleaning System </t>
  </si>
  <si>
    <t>Asphalt Swing Chute</t>
  </si>
  <si>
    <t>Tack Tank w/ Oil Jacket, Auto Temp, Gravity Discharge</t>
  </si>
  <si>
    <t>Pumping System for Tack Tank</t>
  </si>
  <si>
    <t xml:space="preserve">Electric Overnight Heat for Tack Tank 110V 1500W </t>
  </si>
  <si>
    <t>Hose Reel for Tack Hose (highly recommended)</t>
  </si>
  <si>
    <t>Power Beyond for Hydraulic Controls</t>
  </si>
  <si>
    <t>*Dual Hydraulic Hose Reel</t>
  </si>
  <si>
    <t>Hydraulic Jack Hammer (requires power beyond)</t>
  </si>
  <si>
    <t>Hydraulic Tamper (requires power beyond)</t>
  </si>
  <si>
    <t>Faster Hydraulic Hook-ups (Hook mount only)</t>
  </si>
  <si>
    <t>Whelen Super LED Light Package less Mirror Mount Strobes</t>
  </si>
  <si>
    <t>600 Gallon- 100 GPM- Propane Burner</t>
  </si>
  <si>
    <t>600 Gallon- 100 GPM- Diesel Burner</t>
  </si>
  <si>
    <t>800 Gallon- 100 GPM- Diesel Burner</t>
  </si>
  <si>
    <t>1000 Gallon- 100 GPM- Diesel Burner</t>
  </si>
  <si>
    <t>1200 Gallon- 100 GPM- Diesel Burner</t>
  </si>
  <si>
    <t>Electric Overnight Heat 220V 3000W</t>
  </si>
  <si>
    <t xml:space="preserve">LP Hand Torch </t>
  </si>
  <si>
    <t xml:space="preserve">Washdown System </t>
  </si>
  <si>
    <t>Oval Tank</t>
  </si>
  <si>
    <t>Slip-in Style Configuration</t>
  </si>
  <si>
    <t>Aluminum Insulation Jacket</t>
  </si>
  <si>
    <t>20' Yellow Ortec Hose (0-200°F materials)</t>
  </si>
  <si>
    <t>25' Yellow Ortec Hose (0-200°F materials)</t>
  </si>
  <si>
    <t>Hose Reel and 25' Hose</t>
  </si>
  <si>
    <t>150 GPM Pumping System-Includes Tier 4 Kubota 40 Hp</t>
  </si>
  <si>
    <t>Hydraulic Brakes</t>
  </si>
  <si>
    <t>4.0 Cubic Yard (5.4ton)</t>
  </si>
  <si>
    <t>5.0 Cubic Yard (6.75ton)</t>
  </si>
  <si>
    <t>Compactor Plate Carrier (shipped loose on hook, mounted on truck mounted)</t>
  </si>
  <si>
    <t>15 Gallon Plastic Water Tank (shipped loose on hook, mounted on truck mounted)</t>
  </si>
  <si>
    <t>Shovel Cleaning Compartment (shipped loose on hook, mounted on truck mounted)</t>
  </si>
  <si>
    <t>Truck Mounted With Hoist for 2.0 and 3.0</t>
  </si>
  <si>
    <t>Truck Mounted With Hoist for 4.0 and 5.0</t>
  </si>
  <si>
    <t>Hydraulic Top and Discharge Doors (must have central hyd system on truck)</t>
  </si>
  <si>
    <r>
      <t xml:space="preserve">Stepp Bottom Fired Kettles- SBF </t>
    </r>
    <r>
      <rPr>
        <sz val="11"/>
        <rFont val="Times New Roman"/>
        <family val="1"/>
      </rPr>
      <t>*For use with Emulsions or Cutbacks &amp; AC</t>
    </r>
  </si>
  <si>
    <r>
      <rPr>
        <b/>
        <u/>
        <sz val="11"/>
        <rFont val="Times New Roman"/>
        <family val="1"/>
      </rPr>
      <t>Stepp Mini Tank Distributor- SMT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*For use with Emulsions only</t>
    </r>
  </si>
  <si>
    <t xml:space="preserve">LED Work Lights </t>
  </si>
  <si>
    <t>Price Per Loaded Mile (excluding Alaska, Hawaii POR)</t>
  </si>
  <si>
    <t>Adjustable Shoe for Double K Auger 4"-12"</t>
  </si>
  <si>
    <t>Adjustable Shoe for Double K Auger 12"-24"</t>
  </si>
  <si>
    <t>Adjustable Shoe for Double K Auger 24"-36"</t>
  </si>
  <si>
    <t xml:space="preserve">Each Base Unit Includes: Electric Brakes, 2 Light System, Burner, Automatic Temperature Controls, Multi-function </t>
  </si>
  <si>
    <t>Each Base Unit Includes: Diesel Burner, Automatic Temperature Controls, Hydraulic Auger, Oil Jacket, PTO and</t>
  </si>
  <si>
    <t xml:space="preserve">Each Base Unit Includes: Diesel Burner, Automatic Temperature Controls, Oil Jacket,  Shovel Platform </t>
  </si>
  <si>
    <t>Each Base Unit Includes: 100' Hose with Electric Rewind Hose Reel, 750 GPM Hydraulically Driven Water Pump,</t>
  </si>
  <si>
    <t xml:space="preserve">Each Base Unit Includes: Diesel Burner, Automatic Temperature Controls, Oil Jacketed Heat, Auger Delivery, </t>
  </si>
  <si>
    <t>Each Base Unit Includes: Diesel Burner, Automatic Temperature Controls, Hydraulic Dump, Oil Jacket, Battery</t>
  </si>
  <si>
    <t>Each Base Unit is Gravity Fed and Includes a Burner, Electric Brakes, and a 2 Light System</t>
  </si>
  <si>
    <t xml:space="preserve">Each Base Unit Includes: Burner, 20" Manway, Roll Over Protection, Ladder, Gravity Drain, Stainless Steel </t>
  </si>
  <si>
    <t>Each Base Unit Includes: Diesel Engine w/ Enclosure, Diesel Burner w/ Enclosure and Auto Temp Controls, Discharge</t>
  </si>
  <si>
    <t>Each Base Unit Includes: Burner, Gravity Drain, Electric Brakes, and a 2 Light System</t>
  </si>
  <si>
    <t>Each Base Unit Includes: Burner, 20" Manway, Gravity Drain, Stainless Steel Liner, Electric Brakes, and a 2 Light System</t>
  </si>
  <si>
    <t xml:space="preserve">Each Base Unit Includes: LP or Diesel Burner w/ Auto Temp Controls, Bottle Rack for LP Systems, Gravity Drain, </t>
  </si>
  <si>
    <t>Each Base Unit Includes: Diesel Engine w/ Enclosure, Diesel Burner w/ Enclosure and Auto Temp Controls, Pumping</t>
  </si>
  <si>
    <t>6' Non-Circulating Economy Tack Bar</t>
  </si>
  <si>
    <t>6' Non-Circulating Economy Tack Bar with Tether Control</t>
  </si>
  <si>
    <t>6' Full-Circulating Deluxe Tack Bar with Tether Control</t>
  </si>
  <si>
    <r>
      <t xml:space="preserve">LOADING HATCH OPTIONS </t>
    </r>
    <r>
      <rPr>
        <sz val="12"/>
        <rFont val="Calibri"/>
        <family val="2"/>
        <scheme val="minor"/>
      </rPr>
      <t>*in lieu of standard 20" manway</t>
    </r>
  </si>
  <si>
    <r>
      <t xml:space="preserve">PUMPING SYSTEM OPTIONS </t>
    </r>
    <r>
      <rPr>
        <sz val="12"/>
        <rFont val="Calibri"/>
        <family val="2"/>
        <scheme val="minor"/>
      </rPr>
      <t>*in lieu of standard gravity drain base unit</t>
    </r>
  </si>
  <si>
    <r>
      <t xml:space="preserve">ENGINE OPTIONS FOR PUMPING SYSTEM </t>
    </r>
    <r>
      <rPr>
        <sz val="12"/>
        <rFont val="Calibri"/>
        <family val="2"/>
        <scheme val="minor"/>
      </rPr>
      <t>*in lieu of standard Kohler LP Engine</t>
    </r>
  </si>
  <si>
    <r>
      <t xml:space="preserve">Stepp Flue Fired Kettle- SGS </t>
    </r>
    <r>
      <rPr>
        <sz val="12"/>
        <rFont val="Times New Roman"/>
        <family val="1"/>
      </rPr>
      <t>*For use with Cutbacks &amp; AC</t>
    </r>
  </si>
  <si>
    <t>Each Base Unit Includes: Diesel Burner, Automatic Temperature Controls, and To Be Oil Jacketed</t>
  </si>
  <si>
    <t>*Dual Hydraulic Hose Reel highly recommended with tamper and jack hammer options</t>
  </si>
  <si>
    <t>12' Spray Bar- 2-2' Fold Out Wings Attached to the 8' Center Bar</t>
  </si>
  <si>
    <t>Electric Over Hydraulic Pump and Valve Pkg Includes Tether with Switches(for hyd top and rear doors or hoist if truck has no central hydraulic system )</t>
  </si>
  <si>
    <t xml:space="preserve">Fenders for Truck Mounted </t>
  </si>
  <si>
    <t>4 Nozzles: 2 Midship, 2 Rear, Syncro Mesh PTO with Load Sense Pump, IMF can Buss Control with PLC Color Display</t>
  </si>
  <si>
    <t>Each Base Unit Includes: Diesel Burner System with Flame-Out Protection, Burner Timer, Hydraulic Drive</t>
  </si>
  <si>
    <t>Each Base Unit Includes: Diesel Burner System with Flame-Out Protection, Burner Timer, and a Hydraulic Drive</t>
  </si>
  <si>
    <t>(*Truck Hydraulic System N/A with Heated Hose System, Must Choose Engine Option if Using</t>
  </si>
  <si>
    <t xml:space="preserve"> Heated Hose System)</t>
  </si>
  <si>
    <t>Wireless Control Package</t>
  </si>
  <si>
    <r>
      <t xml:space="preserve">PLC Can Buss Remote Control,100 GPM Pump with Hand Wand and </t>
    </r>
    <r>
      <rPr>
        <b/>
        <sz val="11"/>
        <rFont val="Calibri"/>
        <family val="2"/>
        <scheme val="minor"/>
      </rPr>
      <t>8'</t>
    </r>
    <r>
      <rPr>
        <sz val="11"/>
        <rFont val="Calibri"/>
        <family val="2"/>
        <scheme val="minor"/>
      </rPr>
      <t xml:space="preserve"> Spray Bar w/ Qty (2) 4' Section Operators, Engine Enclosure </t>
    </r>
  </si>
  <si>
    <t>Controller, 6" Air Operated Dump Valve with Splash Plate, Anti Siphon Fill Pipe, Force America Add-a-Fold Valve</t>
  </si>
  <si>
    <t>Mixer Driven by the Truck's Hydraulic System</t>
  </si>
  <si>
    <t>Hand Torch w/ 20# LP Bottle and Bottle Rack</t>
  </si>
  <si>
    <t>Compactor Plate Carrier Hold Down</t>
  </si>
  <si>
    <t xml:space="preserve">Bomag BV 18/45 Plate Compactor </t>
  </si>
  <si>
    <t>SSF-5000 (304 Stainless Steel Semi-Tanker Uni-Tank Construction)</t>
  </si>
  <si>
    <t xml:space="preserve">Ladder Steps for Platform </t>
  </si>
  <si>
    <t>MSRP</t>
  </si>
  <si>
    <t>18% Discount</t>
  </si>
  <si>
    <t xml:space="preserve">18% Discount </t>
  </si>
  <si>
    <t xml:space="preserve">GUARANTEED BUY BACK PROGRAM </t>
  </si>
  <si>
    <t>Guaranteed buy back program contract fee</t>
  </si>
  <si>
    <t xml:space="preserve">Guaranteed Buy Back Program  Year one 300 Hr. or less 20% of the original purchase price </t>
  </si>
  <si>
    <t xml:space="preserve">Guaranteed Buy Back Program Year 2 750 Hr. or less 35% of the original purchase price </t>
  </si>
  <si>
    <t xml:space="preserve">Guaranteed Buy Back Program year 3 1200 Hrs. or less 50% of the original purchase price </t>
  </si>
  <si>
    <t xml:space="preserve">36.00 Per additional hrs. over plan hrs. </t>
  </si>
  <si>
    <t>RENTAL RATES</t>
  </si>
  <si>
    <t xml:space="preserve">Monthly Rate 10% of the Purchase Price </t>
  </si>
  <si>
    <t>LEASING AND FINANCING</t>
  </si>
  <si>
    <t>Financing and Lease to Own Programs. Pricing on request</t>
  </si>
  <si>
    <t>Dual Pumping system with dual wand</t>
  </si>
  <si>
    <t>OJK.H PRICING 2023</t>
  </si>
  <si>
    <t xml:space="preserve">Wireless Camers System </t>
  </si>
  <si>
    <t>Dual Recycling Burner with Auto Temp Controls</t>
  </si>
  <si>
    <t xml:space="preserve">Dump Trailer power up/power down </t>
  </si>
  <si>
    <t xml:space="preserve">Rearview Camera System </t>
  </si>
  <si>
    <r>
      <rPr>
        <b/>
        <sz val="11"/>
        <rFont val="Calibri"/>
        <family val="2"/>
        <scheme val="minor"/>
      </rPr>
      <t>All Electric Heat</t>
    </r>
    <r>
      <rPr>
        <sz val="11"/>
        <rFont val="Calibri"/>
        <family val="2"/>
        <scheme val="minor"/>
      </rPr>
      <t xml:space="preserve"> (included 6kw 220V Electric Heaters, 12K Genset Hyd Drive, Removes diesel burner from base unit)</t>
    </r>
  </si>
  <si>
    <r>
      <rPr>
        <b/>
        <sz val="11"/>
        <rFont val="Calibri"/>
        <family val="2"/>
        <scheme val="minor"/>
      </rPr>
      <t>Hybrid Electric/ Diesel Heating</t>
    </r>
    <r>
      <rPr>
        <sz val="11"/>
        <rFont val="Calibri"/>
        <family val="2"/>
        <scheme val="minor"/>
      </rPr>
      <t xml:space="preserve"> System (includes 12K genset hyd drive, 6KW 220V electric Heater and diesel burner backup) </t>
    </r>
  </si>
  <si>
    <t>Slide out Hopper Access Walkway</t>
  </si>
  <si>
    <t xml:space="preserve">360 View Rear View Camera System </t>
  </si>
  <si>
    <t>Swing discharge Auger</t>
  </si>
  <si>
    <t xml:space="preserve">Work Light </t>
  </si>
  <si>
    <t>Effective December 1, 2022</t>
  </si>
  <si>
    <t>STRD PRICING 2023</t>
  </si>
  <si>
    <t>STPH PRICING 2023</t>
  </si>
  <si>
    <t>SSPH-HP PRICING 2023</t>
  </si>
  <si>
    <t>SSPH HK PRICING 2023</t>
  </si>
  <si>
    <t>SSF PRICING 2023</t>
  </si>
  <si>
    <t>SPHOJ PRICING 2023</t>
  </si>
  <si>
    <t>SPHD PRICING 2023</t>
  </si>
  <si>
    <t>SPH PRICING 2023</t>
  </si>
  <si>
    <t>SMT PRICING 2023</t>
  </si>
  <si>
    <t>SMP PRICING 2023</t>
  </si>
  <si>
    <t>SMMT PRICING 2023</t>
  </si>
  <si>
    <t>SMM PRICING 2023</t>
  </si>
  <si>
    <t>SGS PRICING 2023</t>
  </si>
  <si>
    <t>SBF PRICING 2023</t>
  </si>
  <si>
    <t>OJKV PRICING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</si>
</sst>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Impact"/>
      <family val="2"/>
    </font>
    <font>
      <b/>
      <sz val="16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name val="Impact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 Light"/>
      <family val="1"/>
      <scheme val="major"/>
    </font>
    <font>
      <b/>
      <sz val="12"/>
      <name val="Calibri"/>
      <family val="2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2" applyFont="1" applyAlignment="1">
      <alignment horizontal="left"/>
    </xf>
    <xf numFmtId="0" fontId="1" fillId="0" borderId="0" xfId="2"/>
    <xf numFmtId="0" fontId="9" fillId="0" borderId="0" xfId="2" applyFont="1" applyAlignment="1">
      <alignment horizontal="left" vertical="center"/>
    </xf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4" fontId="1" fillId="0" borderId="0" xfId="2" applyNumberFormat="1" applyAlignment="1">
      <alignment horizontal="right"/>
    </xf>
    <xf numFmtId="0" fontId="1" fillId="0" borderId="0" xfId="2" applyAlignment="1" applyProtection="1">
      <alignment horizontal="center"/>
      <protection locked="0"/>
    </xf>
    <xf numFmtId="2" fontId="1" fillId="0" borderId="0" xfId="2" applyNumberFormat="1" applyAlignment="1">
      <alignment horizontal="right"/>
    </xf>
    <xf numFmtId="0" fontId="11" fillId="0" borderId="0" xfId="2" applyFont="1"/>
    <xf numFmtId="0" fontId="13" fillId="0" borderId="0" xfId="2" applyFont="1" applyAlignment="1">
      <alignment horizontal="left" vertical="center"/>
    </xf>
    <xf numFmtId="0" fontId="16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" fillId="0" borderId="0" xfId="4" applyFont="1"/>
    <xf numFmtId="0" fontId="13" fillId="0" borderId="0" xfId="4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1" fillId="0" borderId="0" xfId="4" applyFont="1" applyAlignment="1">
      <alignment horizontal="right"/>
    </xf>
    <xf numFmtId="0" fontId="1" fillId="0" borderId="0" xfId="4" applyFont="1" applyAlignment="1">
      <alignment horizontal="center"/>
    </xf>
    <xf numFmtId="4" fontId="1" fillId="0" borderId="0" xfId="4" applyNumberFormat="1" applyFont="1" applyAlignment="1">
      <alignment horizontal="right"/>
    </xf>
    <xf numFmtId="0" fontId="1" fillId="0" borderId="0" xfId="4" applyFont="1" applyAlignment="1" applyProtection="1">
      <alignment horizontal="center"/>
      <protection locked="0"/>
    </xf>
    <xf numFmtId="2" fontId="1" fillId="0" borderId="0" xfId="4" applyNumberFormat="1" applyFont="1" applyAlignment="1">
      <alignment horizontal="right"/>
    </xf>
    <xf numFmtId="0" fontId="11" fillId="0" borderId="0" xfId="4" applyFont="1"/>
    <xf numFmtId="0" fontId="20" fillId="0" borderId="0" xfId="4" applyFont="1"/>
    <xf numFmtId="0" fontId="2" fillId="0" borderId="0" xfId="4" applyFont="1" applyAlignment="1">
      <alignment horizontal="left"/>
    </xf>
    <xf numFmtId="0" fontId="21" fillId="0" borderId="0" xfId="2" applyFont="1"/>
    <xf numFmtId="4" fontId="21" fillId="0" borderId="0" xfId="2" applyNumberFormat="1" applyFont="1" applyAlignment="1">
      <alignment horizontal="right"/>
    </xf>
    <xf numFmtId="0" fontId="21" fillId="0" borderId="0" xfId="2" applyFont="1" applyAlignment="1" applyProtection="1">
      <alignment horizontal="center"/>
      <protection locked="0"/>
    </xf>
    <xf numFmtId="2" fontId="21" fillId="0" borderId="0" xfId="2" applyNumberFormat="1" applyFont="1" applyAlignment="1">
      <alignment horizontal="right"/>
    </xf>
    <xf numFmtId="0" fontId="21" fillId="0" borderId="0" xfId="2" applyFont="1" applyAlignment="1">
      <alignment horizontal="right"/>
    </xf>
    <xf numFmtId="0" fontId="21" fillId="0" borderId="0" xfId="2" applyFont="1" applyAlignment="1">
      <alignment horizontal="center"/>
    </xf>
    <xf numFmtId="0" fontId="23" fillId="0" borderId="0" xfId="2" applyFont="1"/>
    <xf numFmtId="0" fontId="23" fillId="0" borderId="12" xfId="2" applyFont="1" applyBorder="1"/>
    <xf numFmtId="0" fontId="21" fillId="0" borderId="12" xfId="2" applyFont="1" applyBorder="1"/>
    <xf numFmtId="4" fontId="21" fillId="0" borderId="12" xfId="2" applyNumberFormat="1" applyFont="1" applyBorder="1" applyAlignment="1">
      <alignment horizontal="right"/>
    </xf>
    <xf numFmtId="0" fontId="21" fillId="0" borderId="13" xfId="2" applyFont="1" applyBorder="1" applyAlignment="1" applyProtection="1">
      <alignment horizontal="center"/>
      <protection locked="0"/>
    </xf>
    <xf numFmtId="2" fontId="21" fillId="0" borderId="14" xfId="2" applyNumberFormat="1" applyFont="1" applyBorder="1" applyAlignment="1">
      <alignment horizontal="right"/>
    </xf>
    <xf numFmtId="4" fontId="21" fillId="0" borderId="15" xfId="2" applyNumberFormat="1" applyFont="1" applyBorder="1" applyAlignment="1">
      <alignment horizontal="right"/>
    </xf>
    <xf numFmtId="0" fontId="21" fillId="0" borderId="16" xfId="2" applyFont="1" applyBorder="1" applyAlignment="1" applyProtection="1">
      <alignment horizontal="center"/>
      <protection locked="0"/>
    </xf>
    <xf numFmtId="4" fontId="21" fillId="0" borderId="15" xfId="3" applyNumberFormat="1" applyFont="1" applyBorder="1" applyAlignment="1">
      <alignment horizontal="right"/>
    </xf>
    <xf numFmtId="0" fontId="21" fillId="0" borderId="13" xfId="2" applyFont="1" applyBorder="1" applyAlignment="1">
      <alignment horizontal="center"/>
    </xf>
    <xf numFmtId="0" fontId="21" fillId="0" borderId="12" xfId="0" applyFont="1" applyBorder="1"/>
    <xf numFmtId="4" fontId="21" fillId="0" borderId="12" xfId="0" applyNumberFormat="1" applyFont="1" applyBorder="1" applyAlignment="1">
      <alignment horizontal="right"/>
    </xf>
    <xf numFmtId="0" fontId="21" fillId="0" borderId="13" xfId="0" applyFont="1" applyBorder="1" applyAlignment="1" applyProtection="1">
      <alignment horizontal="center"/>
      <protection locked="0"/>
    </xf>
    <xf numFmtId="2" fontId="21" fillId="0" borderId="14" xfId="0" applyNumberFormat="1" applyFont="1" applyBorder="1" applyAlignment="1">
      <alignment horizontal="right"/>
    </xf>
    <xf numFmtId="4" fontId="21" fillId="0" borderId="0" xfId="3" applyNumberFormat="1" applyFont="1" applyAlignment="1">
      <alignment horizontal="right"/>
    </xf>
    <xf numFmtId="0" fontId="21" fillId="0" borderId="20" xfId="2" applyFont="1" applyBorder="1"/>
    <xf numFmtId="0" fontId="21" fillId="0" borderId="14" xfId="2" applyFont="1" applyBorder="1" applyAlignment="1" applyProtection="1">
      <alignment horizontal="center"/>
      <protection locked="0"/>
    </xf>
    <xf numFmtId="40" fontId="21" fillId="0" borderId="14" xfId="2" applyNumberFormat="1" applyFont="1" applyBorder="1"/>
    <xf numFmtId="164" fontId="21" fillId="0" borderId="0" xfId="2" applyNumberFormat="1" applyFont="1" applyAlignment="1" applyProtection="1">
      <alignment horizontal="center"/>
      <protection locked="0"/>
    </xf>
    <xf numFmtId="164" fontId="21" fillId="0" borderId="0" xfId="2" applyNumberFormat="1" applyFont="1" applyAlignment="1">
      <alignment horizontal="center"/>
    </xf>
    <xf numFmtId="40" fontId="23" fillId="0" borderId="14" xfId="2" applyNumberFormat="1" applyFont="1" applyBorder="1"/>
    <xf numFmtId="0" fontId="23" fillId="0" borderId="20" xfId="2" applyFont="1" applyBorder="1"/>
    <xf numFmtId="4" fontId="21" fillId="0" borderId="20" xfId="2" applyNumberFormat="1" applyFont="1" applyBorder="1" applyAlignment="1">
      <alignment horizontal="right"/>
    </xf>
    <xf numFmtId="0" fontId="21" fillId="0" borderId="20" xfId="2" applyFont="1" applyBorder="1" applyAlignment="1" applyProtection="1">
      <alignment horizontal="center"/>
      <protection locked="0"/>
    </xf>
    <xf numFmtId="2" fontId="21" fillId="0" borderId="21" xfId="2" applyNumberFormat="1" applyFont="1" applyBorder="1" applyAlignment="1">
      <alignment horizontal="right"/>
    </xf>
    <xf numFmtId="2" fontId="21" fillId="0" borderId="22" xfId="2" applyNumberFormat="1" applyFont="1" applyBorder="1" applyAlignment="1">
      <alignment horizontal="right"/>
    </xf>
    <xf numFmtId="0" fontId="21" fillId="0" borderId="12" xfId="2" applyFont="1" applyBorder="1" applyAlignment="1" applyProtection="1">
      <alignment horizontal="center"/>
      <protection locked="0"/>
    </xf>
    <xf numFmtId="2" fontId="21" fillId="0" borderId="23" xfId="2" applyNumberFormat="1" applyFont="1" applyBorder="1" applyAlignment="1">
      <alignment horizontal="right"/>
    </xf>
    <xf numFmtId="0" fontId="23" fillId="0" borderId="17" xfId="2" applyFont="1" applyBorder="1"/>
    <xf numFmtId="0" fontId="21" fillId="0" borderId="17" xfId="2" applyFont="1" applyBorder="1"/>
    <xf numFmtId="4" fontId="21" fillId="0" borderId="17" xfId="2" applyNumberFormat="1" applyFont="1" applyBorder="1" applyAlignment="1">
      <alignment horizontal="right"/>
    </xf>
    <xf numFmtId="0" fontId="21" fillId="0" borderId="17" xfId="2" applyFont="1" applyBorder="1" applyAlignment="1" applyProtection="1">
      <alignment horizontal="center"/>
      <protection locked="0"/>
    </xf>
    <xf numFmtId="2" fontId="21" fillId="0" borderId="24" xfId="2" applyNumberFormat="1" applyFont="1" applyBorder="1" applyAlignment="1">
      <alignment horizontal="right"/>
    </xf>
    <xf numFmtId="0" fontId="21" fillId="0" borderId="25" xfId="2" applyFont="1" applyBorder="1" applyAlignment="1" applyProtection="1">
      <alignment horizontal="center"/>
      <protection locked="0"/>
    </xf>
    <xf numFmtId="2" fontId="21" fillId="0" borderId="13" xfId="2" applyNumberFormat="1" applyFont="1" applyBorder="1" applyAlignment="1">
      <alignment horizontal="right"/>
    </xf>
    <xf numFmtId="11" fontId="21" fillId="0" borderId="13" xfId="2" applyNumberFormat="1" applyFont="1" applyBorder="1" applyAlignment="1" applyProtection="1">
      <alignment horizontal="center"/>
      <protection locked="0"/>
    </xf>
    <xf numFmtId="11" fontId="21" fillId="0" borderId="26" xfId="2" applyNumberFormat="1" applyFont="1" applyBorder="1" applyAlignment="1">
      <alignment horizontal="right"/>
    </xf>
    <xf numFmtId="0" fontId="21" fillId="0" borderId="0" xfId="0" applyFont="1"/>
    <xf numFmtId="4" fontId="21" fillId="0" borderId="0" xfId="0" applyNumberFormat="1" applyFont="1" applyAlignment="1">
      <alignment horizontal="right"/>
    </xf>
    <xf numFmtId="0" fontId="21" fillId="0" borderId="0" xfId="0" applyFont="1" applyAlignment="1" applyProtection="1">
      <alignment horizontal="center"/>
      <protection locked="0"/>
    </xf>
    <xf numFmtId="2" fontId="21" fillId="0" borderId="0" xfId="0" applyNumberFormat="1" applyFont="1" applyAlignment="1">
      <alignment horizontal="right"/>
    </xf>
    <xf numFmtId="0" fontId="21" fillId="0" borderId="27" xfId="2" applyFont="1" applyBorder="1"/>
    <xf numFmtId="4" fontId="21" fillId="0" borderId="27" xfId="2" applyNumberFormat="1" applyFont="1" applyBorder="1" applyAlignment="1">
      <alignment horizontal="right"/>
    </xf>
    <xf numFmtId="0" fontId="21" fillId="0" borderId="28" xfId="2" applyFont="1" applyBorder="1" applyAlignment="1" applyProtection="1">
      <alignment horizontal="center"/>
      <protection locked="0"/>
    </xf>
    <xf numFmtId="0" fontId="21" fillId="0" borderId="29" xfId="2" applyFont="1" applyBorder="1"/>
    <xf numFmtId="0" fontId="21" fillId="0" borderId="24" xfId="2" applyFont="1" applyBorder="1"/>
    <xf numFmtId="4" fontId="21" fillId="0" borderId="29" xfId="2" applyNumberFormat="1" applyFont="1" applyBorder="1" applyAlignment="1">
      <alignment horizontal="right"/>
    </xf>
    <xf numFmtId="0" fontId="21" fillId="0" borderId="30" xfId="2" applyFont="1" applyBorder="1" applyAlignment="1" applyProtection="1">
      <alignment horizontal="center"/>
      <protection locked="0"/>
    </xf>
    <xf numFmtId="2" fontId="21" fillId="0" borderId="31" xfId="2" applyNumberFormat="1" applyFont="1" applyBorder="1" applyAlignment="1">
      <alignment horizontal="right"/>
    </xf>
    <xf numFmtId="0" fontId="22" fillId="0" borderId="12" xfId="2" applyFont="1" applyBorder="1"/>
    <xf numFmtId="40" fontId="21" fillId="0" borderId="0" xfId="2" applyNumberFormat="1" applyFont="1"/>
    <xf numFmtId="0" fontId="21" fillId="0" borderId="0" xfId="4" applyFont="1"/>
    <xf numFmtId="4" fontId="21" fillId="0" borderId="0" xfId="4" applyNumberFormat="1" applyFont="1" applyAlignment="1">
      <alignment horizontal="right"/>
    </xf>
    <xf numFmtId="0" fontId="21" fillId="0" borderId="0" xfId="4" applyFont="1" applyAlignment="1">
      <alignment horizontal="center"/>
    </xf>
    <xf numFmtId="0" fontId="21" fillId="0" borderId="0" xfId="4" applyFont="1" applyAlignment="1">
      <alignment horizontal="right"/>
    </xf>
    <xf numFmtId="0" fontId="23" fillId="0" borderId="0" xfId="4" applyFont="1"/>
    <xf numFmtId="0" fontId="23" fillId="0" borderId="12" xfId="4" applyFont="1" applyBorder="1"/>
    <xf numFmtId="0" fontId="21" fillId="0" borderId="12" xfId="4" applyFont="1" applyBorder="1"/>
    <xf numFmtId="4" fontId="21" fillId="0" borderId="12" xfId="4" applyNumberFormat="1" applyFont="1" applyBorder="1" applyAlignment="1">
      <alignment horizontal="right"/>
    </xf>
    <xf numFmtId="0" fontId="21" fillId="0" borderId="13" xfId="4" applyFont="1" applyBorder="1" applyAlignment="1" applyProtection="1">
      <alignment horizontal="center"/>
      <protection locked="0"/>
    </xf>
    <xf numFmtId="2" fontId="21" fillId="0" borderId="14" xfId="4" applyNumberFormat="1" applyFont="1" applyBorder="1" applyAlignment="1">
      <alignment horizontal="right"/>
    </xf>
    <xf numFmtId="0" fontId="21" fillId="0" borderId="0" xfId="4" applyFont="1" applyAlignment="1" applyProtection="1">
      <alignment horizontal="center"/>
      <protection locked="0"/>
    </xf>
    <xf numFmtId="0" fontId="21" fillId="0" borderId="17" xfId="4" applyFont="1" applyBorder="1"/>
    <xf numFmtId="4" fontId="21" fillId="0" borderId="17" xfId="4" applyNumberFormat="1" applyFont="1" applyBorder="1" applyAlignment="1">
      <alignment horizontal="right"/>
    </xf>
    <xf numFmtId="0" fontId="21" fillId="0" borderId="25" xfId="4" applyFont="1" applyBorder="1" applyAlignment="1" applyProtection="1">
      <alignment horizontal="center"/>
      <protection locked="0"/>
    </xf>
    <xf numFmtId="2" fontId="21" fillId="0" borderId="19" xfId="4" applyNumberFormat="1" applyFont="1" applyBorder="1" applyAlignment="1">
      <alignment horizontal="right"/>
    </xf>
    <xf numFmtId="0" fontId="21" fillId="0" borderId="15" xfId="2" applyFont="1" applyBorder="1"/>
    <xf numFmtId="0" fontId="21" fillId="0" borderId="13" xfId="4" applyFont="1" applyBorder="1"/>
    <xf numFmtId="0" fontId="21" fillId="0" borderId="32" xfId="4" applyFont="1" applyBorder="1"/>
    <xf numFmtId="4" fontId="21" fillId="0" borderId="15" xfId="4" applyNumberFormat="1" applyFont="1" applyBorder="1" applyAlignment="1">
      <alignment horizontal="right"/>
    </xf>
    <xf numFmtId="2" fontId="21" fillId="0" borderId="22" xfId="4" applyNumberFormat="1" applyFont="1" applyBorder="1" applyAlignment="1">
      <alignment horizontal="right"/>
    </xf>
    <xf numFmtId="0" fontId="21" fillId="0" borderId="33" xfId="2" applyFont="1" applyBorder="1"/>
    <xf numFmtId="4" fontId="21" fillId="0" borderId="16" xfId="4" applyNumberFormat="1" applyFont="1" applyBorder="1" applyAlignment="1">
      <alignment horizontal="right"/>
    </xf>
    <xf numFmtId="2" fontId="21" fillId="0" borderId="13" xfId="4" applyNumberFormat="1" applyFont="1" applyBorder="1" applyAlignment="1">
      <alignment horizontal="right"/>
    </xf>
    <xf numFmtId="0" fontId="21" fillId="0" borderId="32" xfId="2" applyFont="1" applyBorder="1"/>
    <xf numFmtId="2" fontId="21" fillId="0" borderId="0" xfId="4" applyNumberFormat="1" applyFont="1" applyAlignment="1">
      <alignment horizontal="right"/>
    </xf>
    <xf numFmtId="0" fontId="21" fillId="0" borderId="14" xfId="4" applyFont="1" applyBorder="1" applyAlignment="1" applyProtection="1">
      <alignment horizontal="center"/>
      <protection locked="0"/>
    </xf>
    <xf numFmtId="40" fontId="21" fillId="0" borderId="14" xfId="4" applyNumberFormat="1" applyFont="1" applyBorder="1"/>
    <xf numFmtId="164" fontId="21" fillId="0" borderId="0" xfId="4" applyNumberFormat="1" applyFont="1" applyAlignment="1" applyProtection="1">
      <alignment horizontal="center"/>
      <protection locked="0"/>
    </xf>
    <xf numFmtId="164" fontId="21" fillId="0" borderId="0" xfId="4" applyNumberFormat="1" applyFont="1" applyAlignment="1">
      <alignment horizontal="center"/>
    </xf>
    <xf numFmtId="40" fontId="23" fillId="0" borderId="14" xfId="4" applyNumberFormat="1" applyFont="1" applyBorder="1"/>
    <xf numFmtId="1" fontId="1" fillId="0" borderId="0" xfId="2" applyNumberFormat="1"/>
    <xf numFmtId="4" fontId="21" fillId="0" borderId="20" xfId="3" applyNumberFormat="1" applyFont="1" applyBorder="1" applyAlignment="1">
      <alignment horizontal="right"/>
    </xf>
    <xf numFmtId="0" fontId="21" fillId="0" borderId="20" xfId="2" applyFont="1" applyBorder="1" applyAlignment="1">
      <alignment horizontal="center"/>
    </xf>
    <xf numFmtId="0" fontId="25" fillId="0" borderId="0" xfId="2" applyFont="1"/>
    <xf numFmtId="0" fontId="25" fillId="0" borderId="0" xfId="4" applyFont="1"/>
    <xf numFmtId="0" fontId="21" fillId="0" borderId="17" xfId="4" applyFont="1" applyBorder="1" applyAlignment="1" applyProtection="1">
      <alignment horizontal="center"/>
      <protection locked="0"/>
    </xf>
    <xf numFmtId="0" fontId="21" fillId="0" borderId="13" xfId="4" applyFont="1" applyBorder="1" applyAlignment="1">
      <alignment horizontal="center"/>
    </xf>
    <xf numFmtId="0" fontId="21" fillId="2" borderId="12" xfId="4" applyFont="1" applyFill="1" applyBorder="1"/>
    <xf numFmtId="4" fontId="21" fillId="2" borderId="12" xfId="4" applyNumberFormat="1" applyFont="1" applyFill="1" applyBorder="1" applyAlignment="1">
      <alignment horizontal="right"/>
    </xf>
    <xf numFmtId="2" fontId="21" fillId="0" borderId="24" xfId="4" applyNumberFormat="1" applyFont="1" applyBorder="1" applyAlignment="1">
      <alignment horizontal="right"/>
    </xf>
    <xf numFmtId="0" fontId="9" fillId="0" borderId="1" xfId="4" applyFont="1" applyBorder="1" applyAlignment="1">
      <alignment horizontal="center" vertical="center"/>
    </xf>
    <xf numFmtId="0" fontId="21" fillId="0" borderId="32" xfId="0" applyFont="1" applyBorder="1" applyAlignment="1">
      <alignment wrapText="1"/>
    </xf>
    <xf numFmtId="2" fontId="21" fillId="0" borderId="19" xfId="2" applyNumberFormat="1" applyFont="1" applyBorder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23" fillId="0" borderId="12" xfId="0" applyFont="1" applyBorder="1"/>
    <xf numFmtId="0" fontId="21" fillId="0" borderId="17" xfId="0" applyFont="1" applyBorder="1"/>
    <xf numFmtId="4" fontId="21" fillId="0" borderId="17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25" xfId="0" applyFont="1" applyBorder="1" applyAlignment="1" applyProtection="1">
      <alignment horizontal="center"/>
      <protection locked="0"/>
    </xf>
    <xf numFmtId="2" fontId="21" fillId="0" borderId="19" xfId="0" applyNumberFormat="1" applyFont="1" applyBorder="1" applyAlignment="1">
      <alignment horizontal="right"/>
    </xf>
    <xf numFmtId="0" fontId="21" fillId="0" borderId="17" xfId="0" applyFont="1" applyBorder="1" applyAlignment="1" applyProtection="1">
      <alignment horizontal="center"/>
      <protection locked="0"/>
    </xf>
    <xf numFmtId="2" fontId="21" fillId="0" borderId="17" xfId="0" applyNumberFormat="1" applyFont="1" applyBorder="1" applyAlignment="1">
      <alignment horizontal="right"/>
    </xf>
    <xf numFmtId="2" fontId="21" fillId="0" borderId="34" xfId="0" applyNumberFormat="1" applyFont="1" applyBorder="1" applyAlignment="1">
      <alignment horizontal="right"/>
    </xf>
    <xf numFmtId="2" fontId="21" fillId="0" borderId="13" xfId="0" applyNumberFormat="1" applyFont="1" applyBorder="1" applyAlignment="1">
      <alignment horizontal="right"/>
    </xf>
    <xf numFmtId="2" fontId="21" fillId="0" borderId="22" xfId="0" applyNumberFormat="1" applyFont="1" applyBorder="1" applyAlignment="1">
      <alignment horizontal="right"/>
    </xf>
    <xf numFmtId="0" fontId="21" fillId="0" borderId="14" xfId="0" applyFont="1" applyBorder="1" applyAlignment="1" applyProtection="1">
      <alignment horizontal="center"/>
      <protection locked="0"/>
    </xf>
    <xf numFmtId="40" fontId="21" fillId="0" borderId="14" xfId="0" applyNumberFormat="1" applyFont="1" applyBorder="1"/>
    <xf numFmtId="164" fontId="21" fillId="0" borderId="0" xfId="0" applyNumberFormat="1" applyFont="1" applyAlignment="1">
      <alignment horizontal="center"/>
    </xf>
    <xf numFmtId="40" fontId="23" fillId="0" borderId="14" xfId="0" applyNumberFormat="1" applyFont="1" applyBorder="1"/>
    <xf numFmtId="0" fontId="23" fillId="0" borderId="20" xfId="0" applyFont="1" applyBorder="1"/>
    <xf numFmtId="164" fontId="21" fillId="0" borderId="0" xfId="0" applyNumberFormat="1" applyFont="1" applyAlignment="1" applyProtection="1">
      <alignment horizontal="center"/>
      <protection locked="0"/>
    </xf>
    <xf numFmtId="0" fontId="27" fillId="3" borderId="0" xfId="2" applyFont="1" applyFill="1"/>
    <xf numFmtId="0" fontId="28" fillId="0" borderId="0" xfId="2" applyFont="1"/>
    <xf numFmtId="0" fontId="27" fillId="0" borderId="0" xfId="2" applyFont="1"/>
    <xf numFmtId="0" fontId="27" fillId="0" borderId="0" xfId="2" applyFont="1" applyAlignment="1">
      <alignment horizontal="right"/>
    </xf>
    <xf numFmtId="0" fontId="27" fillId="0" borderId="0" xfId="2" applyFont="1" applyAlignment="1">
      <alignment horizontal="center"/>
    </xf>
    <xf numFmtId="0" fontId="27" fillId="3" borderId="0" xfId="2" applyFont="1" applyFill="1" applyAlignment="1">
      <alignment horizontal="right"/>
    </xf>
    <xf numFmtId="0" fontId="27" fillId="3" borderId="0" xfId="2" applyFont="1" applyFill="1" applyAlignment="1">
      <alignment horizontal="center"/>
    </xf>
    <xf numFmtId="0" fontId="30" fillId="0" borderId="0" xfId="2" applyFont="1"/>
    <xf numFmtId="0" fontId="29" fillId="0" borderId="0" xfId="2" applyFont="1"/>
    <xf numFmtId="0" fontId="29" fillId="0" borderId="0" xfId="2" applyFont="1" applyAlignment="1">
      <alignment horizontal="right"/>
    </xf>
    <xf numFmtId="0" fontId="29" fillId="0" borderId="0" xfId="2" applyFont="1" applyAlignment="1">
      <alignment horizontal="center"/>
    </xf>
    <xf numFmtId="0" fontId="27" fillId="3" borderId="0" xfId="4" applyFont="1" applyFill="1"/>
    <xf numFmtId="0" fontId="27" fillId="3" borderId="0" xfId="4" applyFont="1" applyFill="1" applyAlignment="1">
      <alignment horizontal="right"/>
    </xf>
    <xf numFmtId="0" fontId="27" fillId="3" borderId="0" xfId="4" applyFont="1" applyFill="1" applyAlignment="1">
      <alignment horizontal="center"/>
    </xf>
    <xf numFmtId="0" fontId="28" fillId="0" borderId="0" xfId="4" applyFont="1"/>
    <xf numFmtId="0" fontId="27" fillId="0" borderId="0" xfId="4" applyFont="1"/>
    <xf numFmtId="0" fontId="27" fillId="0" borderId="0" xfId="4" applyFont="1" applyAlignment="1">
      <alignment horizontal="right"/>
    </xf>
    <xf numFmtId="0" fontId="27" fillId="0" borderId="0" xfId="4" applyFont="1" applyAlignment="1">
      <alignment horizontal="center"/>
    </xf>
    <xf numFmtId="0" fontId="31" fillId="3" borderId="0" xfId="2" applyFont="1" applyFill="1" applyAlignment="1">
      <alignment horizontal="right"/>
    </xf>
    <xf numFmtId="0" fontId="20" fillId="3" borderId="0" xfId="2" applyFont="1" applyFill="1"/>
    <xf numFmtId="0" fontId="20" fillId="3" borderId="0" xfId="2" applyFont="1" applyFill="1" applyAlignment="1">
      <alignment horizontal="right"/>
    </xf>
    <xf numFmtId="0" fontId="20" fillId="3" borderId="0" xfId="2" applyFont="1" applyFill="1" applyAlignment="1">
      <alignment horizontal="center"/>
    </xf>
    <xf numFmtId="0" fontId="34" fillId="0" borderId="0" xfId="2" applyFont="1"/>
    <xf numFmtId="0" fontId="20" fillId="0" borderId="0" xfId="2" applyFont="1"/>
    <xf numFmtId="0" fontId="20" fillId="0" borderId="0" xfId="2" applyFont="1" applyAlignment="1">
      <alignment horizontal="right"/>
    </xf>
    <xf numFmtId="0" fontId="20" fillId="0" borderId="0" xfId="2" applyFont="1" applyAlignment="1">
      <alignment horizontal="center"/>
    </xf>
    <xf numFmtId="0" fontId="33" fillId="0" borderId="0" xfId="2" applyFont="1"/>
    <xf numFmtId="0" fontId="33" fillId="0" borderId="0" xfId="2" applyFont="1" applyAlignment="1">
      <alignment horizontal="right"/>
    </xf>
    <xf numFmtId="0" fontId="33" fillId="0" borderId="0" xfId="2" applyFont="1" applyAlignment="1">
      <alignment horizontal="center"/>
    </xf>
    <xf numFmtId="0" fontId="35" fillId="0" borderId="0" xfId="2" applyFont="1"/>
    <xf numFmtId="0" fontId="35" fillId="0" borderId="12" xfId="2" applyFont="1" applyBorder="1"/>
    <xf numFmtId="0" fontId="33" fillId="0" borderId="12" xfId="2" applyFont="1" applyBorder="1"/>
    <xf numFmtId="4" fontId="33" fillId="0" borderId="12" xfId="2" applyNumberFormat="1" applyFont="1" applyBorder="1" applyAlignment="1">
      <alignment horizontal="right"/>
    </xf>
    <xf numFmtId="0" fontId="33" fillId="0" borderId="13" xfId="2" applyFont="1" applyBorder="1" applyAlignment="1" applyProtection="1">
      <alignment horizontal="center"/>
      <protection locked="0"/>
    </xf>
    <xf numFmtId="2" fontId="33" fillId="0" borderId="14" xfId="2" applyNumberFormat="1" applyFont="1" applyBorder="1" applyAlignment="1">
      <alignment horizontal="right"/>
    </xf>
    <xf numFmtId="4" fontId="33" fillId="0" borderId="0" xfId="2" applyNumberFormat="1" applyFont="1" applyAlignment="1">
      <alignment horizontal="right"/>
    </xf>
    <xf numFmtId="0" fontId="33" fillId="0" borderId="0" xfId="2" applyFont="1" applyAlignment="1" applyProtection="1">
      <alignment horizontal="center"/>
      <protection locked="0"/>
    </xf>
    <xf numFmtId="4" fontId="33" fillId="0" borderId="15" xfId="3" applyNumberFormat="1" applyFont="1" applyBorder="1" applyAlignment="1">
      <alignment horizontal="right"/>
    </xf>
    <xf numFmtId="0" fontId="33" fillId="0" borderId="13" xfId="2" applyFont="1" applyBorder="1" applyAlignment="1">
      <alignment horizontal="center"/>
    </xf>
    <xf numFmtId="4" fontId="33" fillId="0" borderId="0" xfId="3" applyNumberFormat="1" applyFont="1" applyAlignment="1">
      <alignment horizontal="right"/>
    </xf>
    <xf numFmtId="2" fontId="33" fillId="0" borderId="0" xfId="2" applyNumberFormat="1" applyFont="1" applyAlignment="1">
      <alignment horizontal="right"/>
    </xf>
    <xf numFmtId="0" fontId="33" fillId="0" borderId="12" xfId="2" applyFont="1" applyBorder="1" applyAlignment="1" applyProtection="1">
      <alignment horizontal="center"/>
      <protection locked="0"/>
    </xf>
    <xf numFmtId="2" fontId="33" fillId="0" borderId="23" xfId="2" applyNumberFormat="1" applyFont="1" applyBorder="1" applyAlignment="1">
      <alignment horizontal="right"/>
    </xf>
    <xf numFmtId="4" fontId="33" fillId="0" borderId="15" xfId="2" applyNumberFormat="1" applyFont="1" applyBorder="1" applyAlignment="1">
      <alignment horizontal="right"/>
    </xf>
    <xf numFmtId="0" fontId="35" fillId="0" borderId="17" xfId="2" applyFont="1" applyBorder="1"/>
    <xf numFmtId="0" fontId="33" fillId="0" borderId="17" xfId="2" applyFont="1" applyBorder="1"/>
    <xf numFmtId="4" fontId="33" fillId="0" borderId="17" xfId="2" applyNumberFormat="1" applyFont="1" applyBorder="1" applyAlignment="1">
      <alignment horizontal="right"/>
    </xf>
    <xf numFmtId="0" fontId="33" fillId="0" borderId="17" xfId="2" applyFont="1" applyBorder="1" applyAlignment="1" applyProtection="1">
      <alignment horizontal="center"/>
      <protection locked="0"/>
    </xf>
    <xf numFmtId="2" fontId="33" fillId="0" borderId="24" xfId="2" applyNumberFormat="1" applyFont="1" applyBorder="1" applyAlignment="1">
      <alignment horizontal="right"/>
    </xf>
    <xf numFmtId="0" fontId="35" fillId="0" borderId="20" xfId="2" applyFont="1" applyBorder="1"/>
    <xf numFmtId="0" fontId="33" fillId="0" borderId="20" xfId="2" applyFont="1" applyBorder="1"/>
    <xf numFmtId="4" fontId="33" fillId="0" borderId="20" xfId="2" applyNumberFormat="1" applyFont="1" applyBorder="1" applyAlignment="1">
      <alignment horizontal="right"/>
    </xf>
    <xf numFmtId="0" fontId="33" fillId="0" borderId="20" xfId="2" applyFont="1" applyBorder="1" applyAlignment="1" applyProtection="1">
      <alignment horizontal="center"/>
      <protection locked="0"/>
    </xf>
    <xf numFmtId="2" fontId="33" fillId="0" borderId="21" xfId="2" applyNumberFormat="1" applyFont="1" applyBorder="1" applyAlignment="1">
      <alignment horizontal="right"/>
    </xf>
    <xf numFmtId="0" fontId="33" fillId="0" borderId="25" xfId="2" applyFont="1" applyBorder="1" applyAlignment="1" applyProtection="1">
      <alignment horizontal="center"/>
      <protection locked="0"/>
    </xf>
    <xf numFmtId="2" fontId="33" fillId="0" borderId="22" xfId="2" applyNumberFormat="1" applyFont="1" applyBorder="1" applyAlignment="1">
      <alignment horizontal="right"/>
    </xf>
    <xf numFmtId="2" fontId="33" fillId="0" borderId="19" xfId="2" applyNumberFormat="1" applyFont="1" applyBorder="1" applyAlignment="1">
      <alignment horizontal="right"/>
    </xf>
    <xf numFmtId="0" fontId="33" fillId="0" borderId="14" xfId="2" applyFont="1" applyBorder="1" applyAlignment="1" applyProtection="1">
      <alignment horizontal="center"/>
      <protection locked="0"/>
    </xf>
    <xf numFmtId="40" fontId="33" fillId="0" borderId="14" xfId="2" applyNumberFormat="1" applyFont="1" applyBorder="1"/>
    <xf numFmtId="164" fontId="33" fillId="0" borderId="0" xfId="2" applyNumberFormat="1" applyFont="1" applyAlignment="1" applyProtection="1">
      <alignment horizontal="center"/>
      <protection locked="0"/>
    </xf>
    <xf numFmtId="164" fontId="33" fillId="0" borderId="0" xfId="2" applyNumberFormat="1" applyFont="1" applyAlignment="1">
      <alignment horizontal="center"/>
    </xf>
    <xf numFmtId="40" fontId="35" fillId="0" borderId="14" xfId="2" applyNumberFormat="1" applyFont="1" applyBorder="1"/>
    <xf numFmtId="4" fontId="21" fillId="0" borderId="16" xfId="2" applyNumberFormat="1" applyFont="1" applyBorder="1" applyAlignment="1">
      <alignment horizontal="right"/>
    </xf>
    <xf numFmtId="0" fontId="21" fillId="0" borderId="18" xfId="2" applyFont="1" applyBorder="1" applyAlignment="1" applyProtection="1">
      <alignment horizontal="center"/>
      <protection locked="0"/>
    </xf>
    <xf numFmtId="0" fontId="8" fillId="0" borderId="10" xfId="2" applyFont="1" applyBorder="1" applyAlignment="1">
      <alignment horizontal="center"/>
    </xf>
    <xf numFmtId="2" fontId="1" fillId="0" borderId="0" xfId="2" applyNumberFormat="1"/>
    <xf numFmtId="2" fontId="27" fillId="3" borderId="0" xfId="2" applyNumberFormat="1" applyFont="1" applyFill="1"/>
    <xf numFmtId="2" fontId="27" fillId="0" borderId="0" xfId="2" applyNumberFormat="1" applyFont="1"/>
    <xf numFmtId="2" fontId="21" fillId="0" borderId="0" xfId="2" applyNumberFormat="1" applyFont="1"/>
    <xf numFmtId="2" fontId="21" fillId="0" borderId="12" xfId="2" applyNumberFormat="1" applyFont="1" applyBorder="1"/>
    <xf numFmtId="2" fontId="21" fillId="0" borderId="0" xfId="2" applyNumberFormat="1" applyFont="1" applyAlignment="1">
      <alignment horizontal="center"/>
    </xf>
    <xf numFmtId="2" fontId="21" fillId="0" borderId="0" xfId="2" applyNumberFormat="1" applyFont="1" applyAlignment="1" applyProtection="1">
      <alignment horizontal="center"/>
      <protection locked="0"/>
    </xf>
    <xf numFmtId="0" fontId="36" fillId="0" borderId="0" xfId="2" applyFont="1" applyAlignment="1">
      <alignment horizontal="right"/>
    </xf>
    <xf numFmtId="0" fontId="1" fillId="0" borderId="10" xfId="2" applyBorder="1" applyAlignment="1">
      <alignment horizontal="center"/>
    </xf>
    <xf numFmtId="0" fontId="20" fillId="0" borderId="10" xfId="2" applyFont="1" applyBorder="1" applyAlignment="1">
      <alignment horizontal="center"/>
    </xf>
    <xf numFmtId="2" fontId="33" fillId="0" borderId="12" xfId="2" applyNumberFormat="1" applyFont="1" applyBorder="1"/>
    <xf numFmtId="0" fontId="8" fillId="0" borderId="0" xfId="2" applyFont="1" applyAlignment="1">
      <alignment horizontal="center"/>
    </xf>
    <xf numFmtId="0" fontId="21" fillId="0" borderId="35" xfId="2" applyFont="1" applyBorder="1" applyAlignment="1" applyProtection="1">
      <alignment horizontal="center"/>
      <protection locked="0"/>
    </xf>
    <xf numFmtId="2" fontId="21" fillId="0" borderId="17" xfId="2" applyNumberFormat="1" applyFont="1" applyBorder="1"/>
    <xf numFmtId="2" fontId="21" fillId="0" borderId="20" xfId="2" applyNumberFormat="1" applyFont="1" applyBorder="1"/>
    <xf numFmtId="0" fontId="10" fillId="0" borderId="10" xfId="2" applyFont="1" applyBorder="1" applyAlignment="1">
      <alignment horizontal="center"/>
    </xf>
    <xf numFmtId="0" fontId="14" fillId="0" borderId="10" xfId="4" applyFont="1" applyBorder="1" applyAlignment="1">
      <alignment horizontal="center"/>
    </xf>
    <xf numFmtId="2" fontId="21" fillId="0" borderId="12" xfId="4" applyNumberFormat="1" applyFont="1" applyBorder="1"/>
    <xf numFmtId="2" fontId="23" fillId="0" borderId="12" xfId="0" applyNumberFormat="1" applyFont="1" applyBorder="1"/>
    <xf numFmtId="0" fontId="1" fillId="0" borderId="10" xfId="4" applyFont="1" applyBorder="1" applyAlignment="1">
      <alignment horizontal="center"/>
    </xf>
    <xf numFmtId="2" fontId="21" fillId="0" borderId="12" xfId="0" applyNumberFormat="1" applyFont="1" applyBorder="1"/>
    <xf numFmtId="4" fontId="21" fillId="0" borderId="12" xfId="4" applyNumberFormat="1" applyFont="1" applyBorder="1"/>
    <xf numFmtId="0" fontId="18" fillId="0" borderId="0" xfId="4"/>
    <xf numFmtId="0" fontId="18" fillId="3" borderId="0" xfId="4" applyFill="1"/>
    <xf numFmtId="0" fontId="18" fillId="3" borderId="0" xfId="4" applyFill="1" applyAlignment="1">
      <alignment horizontal="right"/>
    </xf>
    <xf numFmtId="0" fontId="18" fillId="3" borderId="0" xfId="4" applyFill="1" applyAlignment="1">
      <alignment horizontal="center"/>
    </xf>
    <xf numFmtId="9" fontId="21" fillId="0" borderId="0" xfId="4" applyNumberFormat="1" applyFont="1" applyAlignment="1">
      <alignment horizontal="right"/>
    </xf>
    <xf numFmtId="2" fontId="21" fillId="0" borderId="12" xfId="6" applyNumberFormat="1" applyFont="1" applyBorder="1" applyAlignment="1">
      <alignment horizontal="right"/>
    </xf>
    <xf numFmtId="0" fontId="21" fillId="0" borderId="13" xfId="4" applyFont="1" applyBorder="1" applyAlignment="1">
      <alignment horizontal="right"/>
    </xf>
    <xf numFmtId="9" fontId="21" fillId="0" borderId="12" xfId="4" applyNumberFormat="1" applyFont="1" applyBorder="1" applyAlignment="1">
      <alignment horizontal="right"/>
    </xf>
    <xf numFmtId="0" fontId="21" fillId="0" borderId="12" xfId="4" applyFont="1" applyBorder="1" applyAlignment="1">
      <alignment horizontal="right"/>
    </xf>
    <xf numFmtId="0" fontId="23" fillId="0" borderId="32" xfId="4" applyFont="1" applyBorder="1"/>
    <xf numFmtId="0" fontId="23" fillId="0" borderId="17" xfId="4" applyFont="1" applyBorder="1"/>
    <xf numFmtId="0" fontId="21" fillId="0" borderId="19" xfId="4" applyFont="1" applyBorder="1" applyAlignment="1" applyProtection="1">
      <alignment horizontal="center"/>
      <protection locked="0"/>
    </xf>
    <xf numFmtId="0" fontId="18" fillId="0" borderId="12" xfId="4" applyBorder="1"/>
    <xf numFmtId="0" fontId="18" fillId="0" borderId="13" xfId="4" applyBorder="1"/>
    <xf numFmtId="40" fontId="33" fillId="0" borderId="0" xfId="2" applyNumberFormat="1" applyFont="1"/>
    <xf numFmtId="0" fontId="21" fillId="2" borderId="0" xfId="0" applyFont="1" applyFill="1"/>
    <xf numFmtId="44" fontId="21" fillId="0" borderId="0" xfId="0" applyNumberFormat="1" applyFont="1"/>
    <xf numFmtId="0" fontId="18" fillId="0" borderId="0" xfId="4" applyAlignment="1">
      <alignment horizontal="right"/>
    </xf>
    <xf numFmtId="0" fontId="18" fillId="0" borderId="0" xfId="4" applyAlignment="1">
      <alignment horizontal="center"/>
    </xf>
    <xf numFmtId="4" fontId="18" fillId="0" borderId="0" xfId="4" applyNumberFormat="1" applyAlignment="1">
      <alignment horizontal="right"/>
    </xf>
    <xf numFmtId="0" fontId="18" fillId="0" borderId="0" xfId="4" applyAlignment="1" applyProtection="1">
      <alignment horizontal="center"/>
      <protection locked="0"/>
    </xf>
    <xf numFmtId="2" fontId="18" fillId="0" borderId="0" xfId="4" applyNumberFormat="1" applyAlignment="1">
      <alignment horizontal="right"/>
    </xf>
    <xf numFmtId="0" fontId="26" fillId="3" borderId="5" xfId="2" applyFont="1" applyFill="1" applyBorder="1" applyAlignment="1">
      <alignment horizontal="center" vertical="center"/>
    </xf>
    <xf numFmtId="0" fontId="39" fillId="0" borderId="0" xfId="2" applyFont="1"/>
    <xf numFmtId="0" fontId="21" fillId="0" borderId="25" xfId="2" applyFont="1" applyBorder="1" applyAlignment="1">
      <alignment horizontal="center"/>
    </xf>
    <xf numFmtId="0" fontId="21" fillId="0" borderId="12" xfId="4" applyFont="1" applyBorder="1" applyAlignment="1">
      <alignment wrapText="1"/>
    </xf>
    <xf numFmtId="2" fontId="1" fillId="0" borderId="10" xfId="2" applyNumberForma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1" fillId="0" borderId="4" xfId="2" applyFont="1" applyBorder="1" applyAlignment="1">
      <alignment horizontal="right"/>
    </xf>
    <xf numFmtId="0" fontId="21" fillId="0" borderId="5" xfId="2" applyFont="1" applyBorder="1"/>
    <xf numFmtId="0" fontId="21" fillId="0" borderId="6" xfId="2" applyFont="1" applyBorder="1"/>
    <xf numFmtId="0" fontId="22" fillId="0" borderId="7" xfId="1" applyFont="1" applyBorder="1" applyAlignment="1">
      <alignment horizontal="right"/>
    </xf>
    <xf numFmtId="0" fontId="21" fillId="0" borderId="0" xfId="2" applyFont="1"/>
    <xf numFmtId="0" fontId="21" fillId="0" borderId="8" xfId="2" applyFont="1" applyBorder="1"/>
    <xf numFmtId="0" fontId="6" fillId="0" borderId="7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8" xfId="1" applyFont="1" applyBorder="1" applyAlignment="1">
      <alignment horizontal="right"/>
    </xf>
    <xf numFmtId="0" fontId="21" fillId="0" borderId="12" xfId="2" applyFont="1" applyBorder="1" applyAlignment="1">
      <alignment wrapText="1"/>
    </xf>
    <xf numFmtId="0" fontId="27" fillId="3" borderId="0" xfId="2" applyFont="1" applyFill="1" applyAlignment="1">
      <alignment horizontal="right"/>
    </xf>
    <xf numFmtId="0" fontId="27" fillId="3" borderId="0" xfId="2" applyFont="1" applyFill="1"/>
    <xf numFmtId="0" fontId="26" fillId="3" borderId="5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22" fillId="0" borderId="9" xfId="1" applyFont="1" applyBorder="1" applyAlignment="1">
      <alignment horizontal="right"/>
    </xf>
    <xf numFmtId="0" fontId="21" fillId="0" borderId="10" xfId="2" applyFont="1" applyBorder="1"/>
    <xf numFmtId="0" fontId="21" fillId="0" borderId="11" xfId="2" applyFont="1" applyBorder="1"/>
    <xf numFmtId="0" fontId="9" fillId="0" borderId="1" xfId="2" applyFont="1" applyBorder="1" applyAlignment="1">
      <alignment horizontal="center" vertic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32" fillId="0" borderId="1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/>
    </xf>
    <xf numFmtId="0" fontId="2" fillId="0" borderId="0" xfId="4" applyFont="1" applyAlignment="1">
      <alignment horizontal="left"/>
    </xf>
    <xf numFmtId="0" fontId="1" fillId="0" borderId="0" xfId="4" applyFont="1"/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9" fillId="0" borderId="1" xfId="1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26" fillId="3" borderId="5" xfId="2" applyFont="1" applyFill="1" applyBorder="1" applyAlignment="1">
      <alignment horizontal="center" vertical="top"/>
    </xf>
    <xf numFmtId="0" fontId="22" fillId="0" borderId="0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22" fillId="0" borderId="11" xfId="1" applyFont="1" applyBorder="1" applyAlignment="1">
      <alignment horizontal="right"/>
    </xf>
    <xf numFmtId="0" fontId="3" fillId="0" borderId="0" xfId="4" applyFont="1" applyAlignment="1">
      <alignment horizontal="right"/>
    </xf>
    <xf numFmtId="0" fontId="3" fillId="0" borderId="8" xfId="4" applyFont="1" applyBorder="1" applyAlignment="1">
      <alignment horizontal="right"/>
    </xf>
    <xf numFmtId="0" fontId="21" fillId="0" borderId="7" xfId="2" applyFont="1" applyBorder="1" applyAlignment="1">
      <alignment horizontal="right"/>
    </xf>
    <xf numFmtId="0" fontId="21" fillId="0" borderId="0" xfId="2" applyFont="1" applyAlignment="1">
      <alignment horizontal="right"/>
    </xf>
    <xf numFmtId="0" fontId="21" fillId="0" borderId="8" xfId="2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9" fillId="0" borderId="1" xfId="4" applyFont="1" applyBorder="1" applyAlignment="1">
      <alignment horizontal="center" vertical="center"/>
    </xf>
    <xf numFmtId="0" fontId="1" fillId="0" borderId="2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6" fillId="0" borderId="9" xfId="1" applyFont="1" applyBorder="1" applyAlignment="1">
      <alignment horizontal="right"/>
    </xf>
    <xf numFmtId="0" fontId="4" fillId="0" borderId="10" xfId="4" applyFont="1" applyBorder="1"/>
    <xf numFmtId="0" fontId="4" fillId="0" borderId="11" xfId="4" applyFont="1" applyBorder="1"/>
    <xf numFmtId="0" fontId="4" fillId="0" borderId="9" xfId="4" applyFont="1" applyBorder="1" applyAlignment="1">
      <alignment horizontal="right"/>
    </xf>
    <xf numFmtId="0" fontId="4" fillId="0" borderId="0" xfId="4" applyFont="1"/>
    <xf numFmtId="0" fontId="4" fillId="0" borderId="8" xfId="4" applyFont="1" applyBorder="1"/>
    <xf numFmtId="0" fontId="7" fillId="0" borderId="0" xfId="1" applyFont="1" applyAlignment="1">
      <alignment horizontal="right"/>
    </xf>
    <xf numFmtId="0" fontId="7" fillId="0" borderId="8" xfId="1" applyFont="1" applyBorder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7" xfId="1" applyBorder="1" applyAlignment="1">
      <alignment horizontal="right"/>
    </xf>
    <xf numFmtId="0" fontId="33" fillId="0" borderId="0" xfId="0" applyFont="1" applyAlignment="1">
      <alignment horizontal="right"/>
    </xf>
    <xf numFmtId="0" fontId="18" fillId="0" borderId="2" xfId="4" applyBorder="1" applyAlignment="1">
      <alignment horizontal="center"/>
    </xf>
    <xf numFmtId="0" fontId="18" fillId="0" borderId="3" xfId="4" applyBorder="1" applyAlignment="1">
      <alignment horizontal="center"/>
    </xf>
    <xf numFmtId="0" fontId="38" fillId="3" borderId="5" xfId="2" applyFont="1" applyFill="1" applyBorder="1" applyAlignment="1">
      <alignment horizontal="center" vertical="center"/>
    </xf>
    <xf numFmtId="0" fontId="33" fillId="2" borderId="0" xfId="0" applyFont="1" applyFill="1" applyAlignment="1">
      <alignment horizontal="right"/>
    </xf>
  </cellXfs>
  <cellStyles count="7">
    <cellStyle name="Currency" xfId="6" builtinId="4"/>
    <cellStyle name="Currency 2" xfId="3" xr:uid="{F299419A-8F91-4B6D-B897-4382E6820D23}"/>
    <cellStyle name="Currency 3" xfId="5" xr:uid="{DD90FEF2-BDBA-4ADF-BCE3-8A0B36E4C428}"/>
    <cellStyle name="Hyperlink" xfId="1" builtinId="8"/>
    <cellStyle name="Normal" xfId="0" builtinId="0"/>
    <cellStyle name="Normal 2" xfId="2" xr:uid="{210634B4-5DE5-4CD6-A5D5-A1EF5ADFC19C}"/>
    <cellStyle name="Normal 3" xfId="4" xr:uid="{F824531C-881D-4513-AA5C-54C55D58BB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7</xdr:col>
      <xdr:colOff>161925</xdr:colOff>
      <xdr:row>5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166E8A6-7594-4092-B4E6-99FF9A172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3952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3997960</xdr:colOff>
      <xdr:row>5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8488DBA-430A-4005-82E5-C5BBAF57B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82333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7</xdr:col>
      <xdr:colOff>6350</xdr:colOff>
      <xdr:row>5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5AB5274-0377-4DFD-A387-59E64A3F7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810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5</xdr:row>
      <xdr:rowOff>53975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1B81C0E-7F4F-4350-AA33-6B603900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48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3857625</xdr:colOff>
      <xdr:row>5</xdr:row>
      <xdr:rowOff>82550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19F103C-F665-42D8-8E62-7A9186203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85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457200</xdr:colOff>
      <xdr:row>6</xdr:row>
      <xdr:rowOff>28575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3C1F624-EAA5-4162-B113-F7CF12358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8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4006850</xdr:colOff>
      <xdr:row>6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B784EA5-3EE6-4432-9BF0-908ACFDEF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848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7</xdr:col>
      <xdr:colOff>9525</xdr:colOff>
      <xdr:row>6</xdr:row>
      <xdr:rowOff>38100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06DF554-BCA2-4D4E-93CD-E4530AC5C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0862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504265</xdr:colOff>
      <xdr:row>6</xdr:row>
      <xdr:rowOff>56030</xdr:rowOff>
    </xdr:from>
    <xdr:ext cx="2843758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A14EC3-BAEB-4F8E-A880-62B73A80E54C}"/>
            </a:ext>
          </a:extLst>
        </xdr:cNvPr>
        <xdr:cNvSpPr txBox="1"/>
      </xdr:nvSpPr>
      <xdr:spPr>
        <a:xfrm>
          <a:off x="9267265" y="1218080"/>
          <a:ext cx="28437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chemeClr val="bg1"/>
              </a:solidFill>
            </a:rPr>
            <a:t>2018 OHIO</a:t>
          </a:r>
          <a:r>
            <a:rPr lang="en-US" sz="1100" b="1" baseline="0">
              <a:solidFill>
                <a:schemeClr val="bg1"/>
              </a:solidFill>
            </a:rPr>
            <a:t> STS CONTRACT </a:t>
          </a:r>
          <a:r>
            <a:rPr lang="en-US" sz="1100" b="1">
              <a:solidFill>
                <a:schemeClr val="bg1"/>
              </a:solidFill>
            </a:rPr>
            <a:t>Price</a:t>
          </a:r>
          <a:r>
            <a:rPr lang="en-US" sz="1100" b="1" baseline="0">
              <a:solidFill>
                <a:schemeClr val="bg1"/>
              </a:solidFill>
            </a:rPr>
            <a:t> Guide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342900</xdr:colOff>
      <xdr:row>6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0C42C54-9D1E-4891-9248-5F37D3816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7719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923925</xdr:colOff>
      <xdr:row>5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56C7842-8632-431F-A555-6B813863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3952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552450</xdr:colOff>
      <xdr:row>5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8426F3F-4385-4566-B95A-0CAACF884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962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6</xdr:col>
      <xdr:colOff>267260</xdr:colOff>
      <xdr:row>5</xdr:row>
      <xdr:rowOff>41087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BF916EB-C42E-4716-A6EB-E53A50EB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99881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5</xdr:row>
      <xdr:rowOff>76200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98CF05A-AA3E-4C0B-A10F-03823BC0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1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3279A79-789A-430B-97D1-AA8552FDE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52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7</xdr:col>
      <xdr:colOff>9525</xdr:colOff>
      <xdr:row>5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6163F62-947B-4A50-89BF-EDF81E25A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3952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A00F92E-4812-400D-ACAC-EC057F76E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52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6</xdr:col>
      <xdr:colOff>495300</xdr:colOff>
      <xdr:row>5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E0D902B-6FE4-444D-B7E8-DF9D6767C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3914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jason@steppmfg.com" TargetMode="External"/><Relationship Id="rId1" Type="http://schemas.openxmlformats.org/officeDocument/2006/relationships/hyperlink" Target="http://www.steppmfg.com/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jason@steppmfg.com" TargetMode="External"/><Relationship Id="rId1" Type="http://schemas.openxmlformats.org/officeDocument/2006/relationships/hyperlink" Target="http://www.steppmfg.com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jason@steppmfg.com" TargetMode="External"/><Relationship Id="rId1" Type="http://schemas.openxmlformats.org/officeDocument/2006/relationships/hyperlink" Target="http://www.steppmfg.com/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teppmfg.com/" TargetMode="External"/><Relationship Id="rId1" Type="http://schemas.openxmlformats.org/officeDocument/2006/relationships/hyperlink" Target="mailto:jason@steppmfg.com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7824-4812-4409-89D1-4C79BF396EB0}">
  <dimension ref="A1:M59"/>
  <sheetViews>
    <sheetView zoomScaleNormal="100"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7" width="6" style="2" customWidth="1"/>
    <col min="8" max="8" width="10.54296875" style="210" customWidth="1"/>
    <col min="9" max="9" width="13.1796875" style="4" customWidth="1"/>
    <col min="10" max="10" width="9.1796875" style="5" customWidth="1"/>
    <col min="11" max="11" width="12.7265625" style="4" customWidth="1"/>
    <col min="12" max="12" width="9.1796875" style="2"/>
    <col min="13" max="13" width="9.7265625" style="2" bestFit="1" customWidth="1"/>
    <col min="14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8.1796875" style="2" customWidth="1"/>
    <col min="265" max="265" width="12.453125" style="2" customWidth="1"/>
    <col min="266" max="266" width="9.1796875" style="2"/>
    <col min="267" max="267" width="12.72656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8.1796875" style="2" customWidth="1"/>
    <col min="521" max="521" width="12.453125" style="2" customWidth="1"/>
    <col min="522" max="522" width="9.1796875" style="2"/>
    <col min="523" max="523" width="12.72656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8.1796875" style="2" customWidth="1"/>
    <col min="777" max="777" width="12.453125" style="2" customWidth="1"/>
    <col min="778" max="778" width="9.1796875" style="2"/>
    <col min="779" max="779" width="12.72656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8.1796875" style="2" customWidth="1"/>
    <col min="1033" max="1033" width="12.453125" style="2" customWidth="1"/>
    <col min="1034" max="1034" width="9.1796875" style="2"/>
    <col min="1035" max="1035" width="12.72656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8.1796875" style="2" customWidth="1"/>
    <col min="1289" max="1289" width="12.453125" style="2" customWidth="1"/>
    <col min="1290" max="1290" width="9.1796875" style="2"/>
    <col min="1291" max="1291" width="12.72656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8.1796875" style="2" customWidth="1"/>
    <col min="1545" max="1545" width="12.453125" style="2" customWidth="1"/>
    <col min="1546" max="1546" width="9.1796875" style="2"/>
    <col min="1547" max="1547" width="12.72656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8.1796875" style="2" customWidth="1"/>
    <col min="1801" max="1801" width="12.453125" style="2" customWidth="1"/>
    <col min="1802" max="1802" width="9.1796875" style="2"/>
    <col min="1803" max="1803" width="12.72656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8.1796875" style="2" customWidth="1"/>
    <col min="2057" max="2057" width="12.453125" style="2" customWidth="1"/>
    <col min="2058" max="2058" width="9.1796875" style="2"/>
    <col min="2059" max="2059" width="12.72656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8.1796875" style="2" customWidth="1"/>
    <col min="2313" max="2313" width="12.453125" style="2" customWidth="1"/>
    <col min="2314" max="2314" width="9.1796875" style="2"/>
    <col min="2315" max="2315" width="12.72656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8.1796875" style="2" customWidth="1"/>
    <col min="2569" max="2569" width="12.453125" style="2" customWidth="1"/>
    <col min="2570" max="2570" width="9.1796875" style="2"/>
    <col min="2571" max="2571" width="12.72656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8.1796875" style="2" customWidth="1"/>
    <col min="2825" max="2825" width="12.453125" style="2" customWidth="1"/>
    <col min="2826" max="2826" width="9.1796875" style="2"/>
    <col min="2827" max="2827" width="12.72656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8.1796875" style="2" customWidth="1"/>
    <col min="3081" max="3081" width="12.453125" style="2" customWidth="1"/>
    <col min="3082" max="3082" width="9.1796875" style="2"/>
    <col min="3083" max="3083" width="12.72656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8.1796875" style="2" customWidth="1"/>
    <col min="3337" max="3337" width="12.453125" style="2" customWidth="1"/>
    <col min="3338" max="3338" width="9.1796875" style="2"/>
    <col min="3339" max="3339" width="12.72656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8.1796875" style="2" customWidth="1"/>
    <col min="3593" max="3593" width="12.453125" style="2" customWidth="1"/>
    <col min="3594" max="3594" width="9.1796875" style="2"/>
    <col min="3595" max="3595" width="12.72656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8.1796875" style="2" customWidth="1"/>
    <col min="3849" max="3849" width="12.453125" style="2" customWidth="1"/>
    <col min="3850" max="3850" width="9.1796875" style="2"/>
    <col min="3851" max="3851" width="12.72656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8.1796875" style="2" customWidth="1"/>
    <col min="4105" max="4105" width="12.453125" style="2" customWidth="1"/>
    <col min="4106" max="4106" width="9.1796875" style="2"/>
    <col min="4107" max="4107" width="12.72656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8.1796875" style="2" customWidth="1"/>
    <col min="4361" max="4361" width="12.453125" style="2" customWidth="1"/>
    <col min="4362" max="4362" width="9.1796875" style="2"/>
    <col min="4363" max="4363" width="12.72656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8.1796875" style="2" customWidth="1"/>
    <col min="4617" max="4617" width="12.453125" style="2" customWidth="1"/>
    <col min="4618" max="4618" width="9.1796875" style="2"/>
    <col min="4619" max="4619" width="12.72656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8.1796875" style="2" customWidth="1"/>
    <col min="4873" max="4873" width="12.453125" style="2" customWidth="1"/>
    <col min="4874" max="4874" width="9.1796875" style="2"/>
    <col min="4875" max="4875" width="12.72656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8.1796875" style="2" customWidth="1"/>
    <col min="5129" max="5129" width="12.453125" style="2" customWidth="1"/>
    <col min="5130" max="5130" width="9.1796875" style="2"/>
    <col min="5131" max="5131" width="12.72656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8.1796875" style="2" customWidth="1"/>
    <col min="5385" max="5385" width="12.453125" style="2" customWidth="1"/>
    <col min="5386" max="5386" width="9.1796875" style="2"/>
    <col min="5387" max="5387" width="12.72656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8.1796875" style="2" customWidth="1"/>
    <col min="5641" max="5641" width="12.453125" style="2" customWidth="1"/>
    <col min="5642" max="5642" width="9.1796875" style="2"/>
    <col min="5643" max="5643" width="12.72656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8.1796875" style="2" customWidth="1"/>
    <col min="5897" max="5897" width="12.453125" style="2" customWidth="1"/>
    <col min="5898" max="5898" width="9.1796875" style="2"/>
    <col min="5899" max="5899" width="12.72656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8.1796875" style="2" customWidth="1"/>
    <col min="6153" max="6153" width="12.453125" style="2" customWidth="1"/>
    <col min="6154" max="6154" width="9.1796875" style="2"/>
    <col min="6155" max="6155" width="12.72656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8.1796875" style="2" customWidth="1"/>
    <col min="6409" max="6409" width="12.453125" style="2" customWidth="1"/>
    <col min="6410" max="6410" width="9.1796875" style="2"/>
    <col min="6411" max="6411" width="12.72656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8.1796875" style="2" customWidth="1"/>
    <col min="6665" max="6665" width="12.453125" style="2" customWidth="1"/>
    <col min="6666" max="6666" width="9.1796875" style="2"/>
    <col min="6667" max="6667" width="12.72656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8.1796875" style="2" customWidth="1"/>
    <col min="6921" max="6921" width="12.453125" style="2" customWidth="1"/>
    <col min="6922" max="6922" width="9.1796875" style="2"/>
    <col min="6923" max="6923" width="12.72656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8.1796875" style="2" customWidth="1"/>
    <col min="7177" max="7177" width="12.453125" style="2" customWidth="1"/>
    <col min="7178" max="7178" width="9.1796875" style="2"/>
    <col min="7179" max="7179" width="12.72656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8.1796875" style="2" customWidth="1"/>
    <col min="7433" max="7433" width="12.453125" style="2" customWidth="1"/>
    <col min="7434" max="7434" width="9.1796875" style="2"/>
    <col min="7435" max="7435" width="12.72656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8.1796875" style="2" customWidth="1"/>
    <col min="7689" max="7689" width="12.453125" style="2" customWidth="1"/>
    <col min="7690" max="7690" width="9.1796875" style="2"/>
    <col min="7691" max="7691" width="12.72656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8.1796875" style="2" customWidth="1"/>
    <col min="7945" max="7945" width="12.453125" style="2" customWidth="1"/>
    <col min="7946" max="7946" width="9.1796875" style="2"/>
    <col min="7947" max="7947" width="12.72656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8.1796875" style="2" customWidth="1"/>
    <col min="8201" max="8201" width="12.453125" style="2" customWidth="1"/>
    <col min="8202" max="8202" width="9.1796875" style="2"/>
    <col min="8203" max="8203" width="12.72656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8.1796875" style="2" customWidth="1"/>
    <col min="8457" max="8457" width="12.453125" style="2" customWidth="1"/>
    <col min="8458" max="8458" width="9.1796875" style="2"/>
    <col min="8459" max="8459" width="12.72656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8.1796875" style="2" customWidth="1"/>
    <col min="8713" max="8713" width="12.453125" style="2" customWidth="1"/>
    <col min="8714" max="8714" width="9.1796875" style="2"/>
    <col min="8715" max="8715" width="12.72656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8.1796875" style="2" customWidth="1"/>
    <col min="8969" max="8969" width="12.453125" style="2" customWidth="1"/>
    <col min="8970" max="8970" width="9.1796875" style="2"/>
    <col min="8971" max="8971" width="12.72656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8.1796875" style="2" customWidth="1"/>
    <col min="9225" max="9225" width="12.453125" style="2" customWidth="1"/>
    <col min="9226" max="9226" width="9.1796875" style="2"/>
    <col min="9227" max="9227" width="12.72656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8.1796875" style="2" customWidth="1"/>
    <col min="9481" max="9481" width="12.453125" style="2" customWidth="1"/>
    <col min="9482" max="9482" width="9.1796875" style="2"/>
    <col min="9483" max="9483" width="12.72656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8.1796875" style="2" customWidth="1"/>
    <col min="9737" max="9737" width="12.453125" style="2" customWidth="1"/>
    <col min="9738" max="9738" width="9.1796875" style="2"/>
    <col min="9739" max="9739" width="12.72656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8.1796875" style="2" customWidth="1"/>
    <col min="9993" max="9993" width="12.453125" style="2" customWidth="1"/>
    <col min="9994" max="9994" width="9.1796875" style="2"/>
    <col min="9995" max="9995" width="12.72656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8.1796875" style="2" customWidth="1"/>
    <col min="10249" max="10249" width="12.453125" style="2" customWidth="1"/>
    <col min="10250" max="10250" width="9.1796875" style="2"/>
    <col min="10251" max="10251" width="12.72656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8.1796875" style="2" customWidth="1"/>
    <col min="10505" max="10505" width="12.453125" style="2" customWidth="1"/>
    <col min="10506" max="10506" width="9.1796875" style="2"/>
    <col min="10507" max="10507" width="12.72656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8.1796875" style="2" customWidth="1"/>
    <col min="10761" max="10761" width="12.453125" style="2" customWidth="1"/>
    <col min="10762" max="10762" width="9.1796875" style="2"/>
    <col min="10763" max="10763" width="12.72656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8.1796875" style="2" customWidth="1"/>
    <col min="11017" max="11017" width="12.453125" style="2" customWidth="1"/>
    <col min="11018" max="11018" width="9.1796875" style="2"/>
    <col min="11019" max="11019" width="12.72656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8.1796875" style="2" customWidth="1"/>
    <col min="11273" max="11273" width="12.453125" style="2" customWidth="1"/>
    <col min="11274" max="11274" width="9.1796875" style="2"/>
    <col min="11275" max="11275" width="12.72656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8.1796875" style="2" customWidth="1"/>
    <col min="11529" max="11529" width="12.453125" style="2" customWidth="1"/>
    <col min="11530" max="11530" width="9.1796875" style="2"/>
    <col min="11531" max="11531" width="12.72656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8.1796875" style="2" customWidth="1"/>
    <col min="11785" max="11785" width="12.453125" style="2" customWidth="1"/>
    <col min="11786" max="11786" width="9.1796875" style="2"/>
    <col min="11787" max="11787" width="12.72656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8.1796875" style="2" customWidth="1"/>
    <col min="12041" max="12041" width="12.453125" style="2" customWidth="1"/>
    <col min="12042" max="12042" width="9.1796875" style="2"/>
    <col min="12043" max="12043" width="12.72656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8.1796875" style="2" customWidth="1"/>
    <col min="12297" max="12297" width="12.453125" style="2" customWidth="1"/>
    <col min="12298" max="12298" width="9.1796875" style="2"/>
    <col min="12299" max="12299" width="12.72656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8.1796875" style="2" customWidth="1"/>
    <col min="12553" max="12553" width="12.453125" style="2" customWidth="1"/>
    <col min="12554" max="12554" width="9.1796875" style="2"/>
    <col min="12555" max="12555" width="12.72656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8.1796875" style="2" customWidth="1"/>
    <col min="12809" max="12809" width="12.453125" style="2" customWidth="1"/>
    <col min="12810" max="12810" width="9.1796875" style="2"/>
    <col min="12811" max="12811" width="12.72656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8.1796875" style="2" customWidth="1"/>
    <col min="13065" max="13065" width="12.453125" style="2" customWidth="1"/>
    <col min="13066" max="13066" width="9.1796875" style="2"/>
    <col min="13067" max="13067" width="12.72656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8.1796875" style="2" customWidth="1"/>
    <col min="13321" max="13321" width="12.453125" style="2" customWidth="1"/>
    <col min="13322" max="13322" width="9.1796875" style="2"/>
    <col min="13323" max="13323" width="12.72656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8.1796875" style="2" customWidth="1"/>
    <col min="13577" max="13577" width="12.453125" style="2" customWidth="1"/>
    <col min="13578" max="13578" width="9.1796875" style="2"/>
    <col min="13579" max="13579" width="12.72656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8.1796875" style="2" customWidth="1"/>
    <col min="13833" max="13833" width="12.453125" style="2" customWidth="1"/>
    <col min="13834" max="13834" width="9.1796875" style="2"/>
    <col min="13835" max="13835" width="12.72656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8.1796875" style="2" customWidth="1"/>
    <col min="14089" max="14089" width="12.453125" style="2" customWidth="1"/>
    <col min="14090" max="14090" width="9.1796875" style="2"/>
    <col min="14091" max="14091" width="12.72656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8.1796875" style="2" customWidth="1"/>
    <col min="14345" max="14345" width="12.453125" style="2" customWidth="1"/>
    <col min="14346" max="14346" width="9.1796875" style="2"/>
    <col min="14347" max="14347" width="12.72656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8.1796875" style="2" customWidth="1"/>
    <col min="14601" max="14601" width="12.453125" style="2" customWidth="1"/>
    <col min="14602" max="14602" width="9.1796875" style="2"/>
    <col min="14603" max="14603" width="12.72656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8.1796875" style="2" customWidth="1"/>
    <col min="14857" max="14857" width="12.453125" style="2" customWidth="1"/>
    <col min="14858" max="14858" width="9.1796875" style="2"/>
    <col min="14859" max="14859" width="12.72656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8.1796875" style="2" customWidth="1"/>
    <col min="15113" max="15113" width="12.453125" style="2" customWidth="1"/>
    <col min="15114" max="15114" width="9.1796875" style="2"/>
    <col min="15115" max="15115" width="12.72656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8.1796875" style="2" customWidth="1"/>
    <col min="15369" max="15369" width="12.453125" style="2" customWidth="1"/>
    <col min="15370" max="15370" width="9.1796875" style="2"/>
    <col min="15371" max="15371" width="12.72656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8.1796875" style="2" customWidth="1"/>
    <col min="15625" max="15625" width="12.453125" style="2" customWidth="1"/>
    <col min="15626" max="15626" width="9.1796875" style="2"/>
    <col min="15627" max="15627" width="12.72656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8.1796875" style="2" customWidth="1"/>
    <col min="15881" max="15881" width="12.453125" style="2" customWidth="1"/>
    <col min="15882" max="15882" width="9.1796875" style="2"/>
    <col min="15883" max="15883" width="12.72656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8.1796875" style="2" customWidth="1"/>
    <col min="16137" max="16137" width="12.453125" style="2" customWidth="1"/>
    <col min="16138" max="16138" width="9.1796875" style="2"/>
    <col min="16139" max="16139" width="12.7265625" style="2" customWidth="1"/>
    <col min="16140" max="16384" width="9.1796875" style="2"/>
  </cols>
  <sheetData>
    <row r="1" spans="1:13" ht="31.9" customHeight="1" thickBot="1" x14ac:dyDescent="0.6">
      <c r="A1" s="1"/>
      <c r="I1" s="260" t="s">
        <v>431</v>
      </c>
      <c r="J1" s="261"/>
      <c r="K1" s="262"/>
    </row>
    <row r="2" spans="1:13" ht="14.5" x14ac:dyDescent="0.35">
      <c r="I2" s="263" t="s">
        <v>0</v>
      </c>
      <c r="J2" s="264"/>
      <c r="K2" s="265"/>
    </row>
    <row r="3" spans="1:13" ht="14.5" x14ac:dyDescent="0.35">
      <c r="I3" s="266" t="s">
        <v>1</v>
      </c>
      <c r="J3" s="267"/>
      <c r="K3" s="268"/>
    </row>
    <row r="4" spans="1:13" ht="14.5" x14ac:dyDescent="0.35">
      <c r="I4" s="269"/>
      <c r="J4" s="270"/>
      <c r="K4" s="271"/>
    </row>
    <row r="5" spans="1:13" ht="15" thickBot="1" x14ac:dyDescent="0.4">
      <c r="I5" s="266"/>
      <c r="J5" s="270"/>
      <c r="K5" s="271"/>
    </row>
    <row r="6" spans="1:13" ht="14.5" x14ac:dyDescent="0.35">
      <c r="A6" s="276" t="s">
        <v>2</v>
      </c>
      <c r="B6" s="277"/>
      <c r="C6" s="277"/>
      <c r="D6" s="277"/>
      <c r="E6" s="277"/>
      <c r="F6" s="277"/>
      <c r="G6" s="277"/>
      <c r="H6" s="277"/>
      <c r="I6" s="266"/>
      <c r="J6" s="270"/>
      <c r="K6" s="271"/>
    </row>
    <row r="7" spans="1:13" ht="12" customHeight="1" thickBot="1" x14ac:dyDescent="0.4">
      <c r="A7" s="278"/>
      <c r="B7" s="279"/>
      <c r="C7" s="279"/>
      <c r="D7" s="279"/>
      <c r="E7" s="279"/>
      <c r="F7" s="279"/>
      <c r="G7" s="279"/>
      <c r="H7" s="279"/>
      <c r="I7" s="280" t="s">
        <v>3</v>
      </c>
      <c r="J7" s="281"/>
      <c r="K7" s="282"/>
    </row>
    <row r="8" spans="1:13" ht="14.5" x14ac:dyDescent="0.3">
      <c r="A8" s="275"/>
      <c r="B8" s="275"/>
      <c r="C8" s="275"/>
      <c r="D8" s="275"/>
      <c r="E8" s="145"/>
      <c r="F8" s="145"/>
      <c r="G8" s="145"/>
      <c r="H8" s="211"/>
      <c r="I8" s="273"/>
      <c r="J8" s="274"/>
      <c r="K8" s="274"/>
    </row>
    <row r="9" spans="1:13" ht="14" x14ac:dyDescent="0.3">
      <c r="A9" s="146" t="s">
        <v>4</v>
      </c>
      <c r="B9" s="147"/>
      <c r="C9" s="147"/>
      <c r="D9" s="147"/>
      <c r="E9" s="147"/>
      <c r="F9" s="147"/>
      <c r="G9" s="147"/>
      <c r="H9" s="212"/>
      <c r="I9" s="148"/>
      <c r="J9" s="149"/>
      <c r="K9" s="148"/>
    </row>
    <row r="10" spans="1:13" ht="14.5" x14ac:dyDescent="0.35">
      <c r="A10" s="25" t="s">
        <v>390</v>
      </c>
      <c r="B10" s="25"/>
      <c r="C10" s="25"/>
      <c r="D10" s="25"/>
      <c r="E10" s="25"/>
      <c r="F10" s="25"/>
      <c r="G10" s="25"/>
      <c r="H10" s="213"/>
      <c r="I10" s="26"/>
      <c r="J10" s="27"/>
      <c r="K10" s="28"/>
    </row>
    <row r="11" spans="1:13" ht="14.5" x14ac:dyDescent="0.35">
      <c r="A11" s="25" t="s">
        <v>5</v>
      </c>
      <c r="B11" s="25"/>
      <c r="C11" s="25"/>
      <c r="D11" s="25"/>
      <c r="E11" s="25"/>
      <c r="F11" s="25"/>
      <c r="G11" s="25"/>
      <c r="H11" s="213"/>
      <c r="I11" s="29"/>
      <c r="J11" s="30"/>
      <c r="K11" s="29"/>
    </row>
    <row r="12" spans="1:13" ht="14.5" x14ac:dyDescent="0.35">
      <c r="A12" s="25"/>
      <c r="B12" s="25"/>
      <c r="C12" s="25"/>
      <c r="D12" s="25"/>
      <c r="E12" s="25"/>
      <c r="F12" s="25"/>
      <c r="G12" s="25"/>
      <c r="H12" s="213"/>
      <c r="I12" s="29"/>
      <c r="J12" s="30"/>
      <c r="K12" s="29"/>
    </row>
    <row r="13" spans="1:13" ht="13.15" customHeight="1" x14ac:dyDescent="0.35">
      <c r="A13" s="31" t="s">
        <v>6</v>
      </c>
      <c r="B13" s="25"/>
      <c r="C13" s="25"/>
      <c r="D13" s="25"/>
      <c r="E13" s="25"/>
      <c r="F13" s="25"/>
      <c r="G13" s="25"/>
      <c r="H13" s="213" t="s">
        <v>417</v>
      </c>
      <c r="I13" s="217" t="s">
        <v>418</v>
      </c>
      <c r="J13" s="30" t="s">
        <v>7</v>
      </c>
      <c r="K13" s="29" t="s">
        <v>8</v>
      </c>
    </row>
    <row r="14" spans="1:13" ht="15.65" customHeight="1" x14ac:dyDescent="0.35">
      <c r="A14" s="32" t="s">
        <v>82</v>
      </c>
      <c r="B14" s="33"/>
      <c r="C14" s="33"/>
      <c r="D14" s="33"/>
      <c r="E14" s="33"/>
      <c r="F14" s="33"/>
      <c r="G14" s="33"/>
      <c r="H14" s="214">
        <f>I14*1.18</f>
        <v>72843.759999999995</v>
      </c>
      <c r="I14" s="34">
        <v>61732</v>
      </c>
      <c r="J14" s="35"/>
      <c r="K14" s="36" t="str">
        <f>IF(I14*J14,I14*J14,"")</f>
        <v/>
      </c>
      <c r="M14" s="112"/>
    </row>
    <row r="15" spans="1:13" ht="14.5" x14ac:dyDescent="0.35">
      <c r="A15" s="32" t="s">
        <v>83</v>
      </c>
      <c r="B15" s="33"/>
      <c r="C15" s="33"/>
      <c r="D15" s="33"/>
      <c r="E15" s="33"/>
      <c r="F15" s="33"/>
      <c r="G15" s="33"/>
      <c r="H15" s="214">
        <f t="shared" ref="H15:H16" si="0">I15*1.18</f>
        <v>76500.58</v>
      </c>
      <c r="I15" s="34">
        <v>64831</v>
      </c>
      <c r="J15" s="35"/>
      <c r="K15" s="36" t="str">
        <f>IF(I15*J15,I15*J15,"")</f>
        <v/>
      </c>
      <c r="M15" s="112"/>
    </row>
    <row r="16" spans="1:13" ht="14.5" x14ac:dyDescent="0.35">
      <c r="A16" s="32" t="s">
        <v>84</v>
      </c>
      <c r="B16" s="33"/>
      <c r="C16" s="33"/>
      <c r="D16" s="33"/>
      <c r="E16" s="33"/>
      <c r="F16" s="33"/>
      <c r="G16" s="33"/>
      <c r="H16" s="214">
        <f t="shared" si="0"/>
        <v>99786.7</v>
      </c>
      <c r="I16" s="34">
        <v>84565</v>
      </c>
      <c r="J16" s="35"/>
      <c r="K16" s="36" t="str">
        <f>IF(I16*J16,I16*J16,"")</f>
        <v/>
      </c>
      <c r="M16" s="112"/>
    </row>
    <row r="17" spans="1:13" ht="14.5" x14ac:dyDescent="0.35">
      <c r="A17" s="25"/>
      <c r="B17" s="25"/>
      <c r="C17" s="25"/>
      <c r="D17" s="25"/>
      <c r="E17" s="25"/>
      <c r="F17" s="25"/>
      <c r="G17" s="25"/>
      <c r="H17" s="213"/>
      <c r="I17" s="29"/>
      <c r="J17" s="30"/>
      <c r="K17" s="29"/>
      <c r="M17" s="112"/>
    </row>
    <row r="18" spans="1:13" ht="14.5" x14ac:dyDescent="0.35">
      <c r="A18" s="31" t="s">
        <v>9</v>
      </c>
      <c r="B18" s="25"/>
      <c r="C18" s="25"/>
      <c r="D18" s="25"/>
      <c r="E18" s="25"/>
      <c r="F18" s="25"/>
      <c r="G18" s="25"/>
      <c r="H18" s="213"/>
      <c r="I18" s="26"/>
      <c r="J18" s="27"/>
      <c r="K18" s="29"/>
      <c r="M18" s="112"/>
    </row>
    <row r="19" spans="1:13" ht="14.5" x14ac:dyDescent="0.35">
      <c r="A19" s="33" t="s">
        <v>85</v>
      </c>
      <c r="B19" s="33"/>
      <c r="C19" s="33"/>
      <c r="D19" s="33"/>
      <c r="E19" s="33"/>
      <c r="F19" s="33"/>
      <c r="G19" s="33"/>
      <c r="H19" s="214">
        <f t="shared" ref="H19:H29" si="1">I19*1.18</f>
        <v>32878.339999999997</v>
      </c>
      <c r="I19" s="34">
        <v>27863</v>
      </c>
      <c r="J19" s="35"/>
      <c r="K19" s="36" t="str">
        <f t="shared" ref="K19:K24" si="2">IF(I19*J19,I19*J19,"")</f>
        <v/>
      </c>
      <c r="M19" s="112"/>
    </row>
    <row r="20" spans="1:13" ht="14.5" x14ac:dyDescent="0.35">
      <c r="A20" s="33" t="s">
        <v>86</v>
      </c>
      <c r="B20" s="33"/>
      <c r="C20" s="33"/>
      <c r="D20" s="33"/>
      <c r="E20" s="33"/>
      <c r="F20" s="33"/>
      <c r="G20" s="33"/>
      <c r="H20" s="214">
        <f t="shared" si="1"/>
        <v>20324.32</v>
      </c>
      <c r="I20" s="37">
        <v>17224</v>
      </c>
      <c r="J20" s="38"/>
      <c r="K20" s="36" t="str">
        <f t="shared" si="2"/>
        <v/>
      </c>
      <c r="M20" s="112"/>
    </row>
    <row r="21" spans="1:13" ht="14.5" x14ac:dyDescent="0.35">
      <c r="A21" s="33" t="s">
        <v>87</v>
      </c>
      <c r="B21" s="33"/>
      <c r="C21" s="33"/>
      <c r="D21" s="33"/>
      <c r="E21" s="33"/>
      <c r="F21" s="33"/>
      <c r="G21" s="33"/>
      <c r="H21" s="214">
        <f t="shared" si="1"/>
        <v>1142.24</v>
      </c>
      <c r="I21" s="39">
        <v>968</v>
      </c>
      <c r="J21" s="40"/>
      <c r="K21" s="36" t="str">
        <f t="shared" si="2"/>
        <v/>
      </c>
      <c r="M21" s="112"/>
    </row>
    <row r="22" spans="1:13" ht="14.5" x14ac:dyDescent="0.35">
      <c r="A22" s="33" t="s">
        <v>88</v>
      </c>
      <c r="B22" s="33"/>
      <c r="C22" s="33"/>
      <c r="D22" s="33"/>
      <c r="E22" s="33"/>
      <c r="F22" s="33"/>
      <c r="G22" s="33"/>
      <c r="H22" s="214">
        <f t="shared" si="1"/>
        <v>560.5</v>
      </c>
      <c r="I22" s="39">
        <v>475</v>
      </c>
      <c r="J22" s="40"/>
      <c r="K22" s="36" t="str">
        <f t="shared" si="2"/>
        <v/>
      </c>
      <c r="M22" s="112"/>
    </row>
    <row r="23" spans="1:13" ht="14.5" x14ac:dyDescent="0.35">
      <c r="A23" s="33" t="s">
        <v>89</v>
      </c>
      <c r="B23" s="25"/>
      <c r="C23" s="33"/>
      <c r="D23" s="33"/>
      <c r="E23" s="33"/>
      <c r="F23" s="33"/>
      <c r="G23" s="33"/>
      <c r="H23" s="214">
        <f t="shared" si="1"/>
        <v>2317.52</v>
      </c>
      <c r="I23" s="39">
        <v>1964</v>
      </c>
      <c r="J23" s="40"/>
      <c r="K23" s="36" t="str">
        <f t="shared" si="2"/>
        <v/>
      </c>
      <c r="M23" s="112"/>
    </row>
    <row r="24" spans="1:13" ht="14.5" x14ac:dyDescent="0.35">
      <c r="A24" s="33" t="s">
        <v>90</v>
      </c>
      <c r="B24" s="33"/>
      <c r="C24" s="33"/>
      <c r="D24" s="33"/>
      <c r="E24" s="33"/>
      <c r="F24" s="33"/>
      <c r="G24" s="33"/>
      <c r="H24" s="214">
        <f t="shared" si="1"/>
        <v>436.59999999999997</v>
      </c>
      <c r="I24" s="39">
        <v>370</v>
      </c>
      <c r="J24" s="40"/>
      <c r="K24" s="36" t="str">
        <f t="shared" si="2"/>
        <v/>
      </c>
      <c r="M24" s="112"/>
    </row>
    <row r="25" spans="1:13" ht="14.5" x14ac:dyDescent="0.35">
      <c r="A25" s="33" t="s">
        <v>91</v>
      </c>
      <c r="B25" s="33"/>
      <c r="C25" s="33"/>
      <c r="D25" s="33"/>
      <c r="E25" s="33"/>
      <c r="F25" s="33"/>
      <c r="G25" s="33"/>
      <c r="H25" s="214">
        <f t="shared" si="1"/>
        <v>599.43999999999994</v>
      </c>
      <c r="I25" s="39">
        <v>508</v>
      </c>
      <c r="J25" s="40"/>
      <c r="K25" s="36" t="str">
        <f>IF(I25*J25,I25*J25,"")</f>
        <v/>
      </c>
      <c r="M25" s="112"/>
    </row>
    <row r="26" spans="1:13" ht="14.5" x14ac:dyDescent="0.35">
      <c r="A26" s="33" t="s">
        <v>92</v>
      </c>
      <c r="B26" s="33"/>
      <c r="C26" s="33"/>
      <c r="D26" s="33"/>
      <c r="E26" s="33"/>
      <c r="F26" s="33"/>
      <c r="G26" s="33"/>
      <c r="H26" s="214">
        <f t="shared" si="1"/>
        <v>297.35999999999996</v>
      </c>
      <c r="I26" s="39">
        <v>252</v>
      </c>
      <c r="J26" s="40"/>
      <c r="K26" s="36" t="str">
        <f>IF(I26*J26,I26*J26,"")</f>
        <v/>
      </c>
      <c r="M26" s="112"/>
    </row>
    <row r="27" spans="1:13" ht="14.5" x14ac:dyDescent="0.35">
      <c r="A27" s="33" t="s">
        <v>93</v>
      </c>
      <c r="B27" s="33"/>
      <c r="C27" s="33"/>
      <c r="D27" s="33"/>
      <c r="E27" s="33"/>
      <c r="F27" s="33"/>
      <c r="G27" s="33"/>
      <c r="H27" s="214">
        <f t="shared" si="1"/>
        <v>831.9</v>
      </c>
      <c r="I27" s="39">
        <v>705</v>
      </c>
      <c r="J27" s="40"/>
      <c r="K27" s="36" t="str">
        <f>IF(I27*J27,I27*J27,"")</f>
        <v/>
      </c>
      <c r="M27" s="112"/>
    </row>
    <row r="28" spans="1:13" ht="14.5" x14ac:dyDescent="0.35">
      <c r="A28" s="41" t="s">
        <v>94</v>
      </c>
      <c r="B28" s="41"/>
      <c r="C28" s="41"/>
      <c r="D28" s="41"/>
      <c r="E28" s="41"/>
      <c r="F28" s="41"/>
      <c r="G28" s="41"/>
      <c r="H28" s="214">
        <f t="shared" si="1"/>
        <v>2259.6999999999998</v>
      </c>
      <c r="I28" s="42">
        <v>1915</v>
      </c>
      <c r="J28" s="132"/>
      <c r="K28" s="133" t="str">
        <f>IF(I28*J28,I28*J28,"")</f>
        <v/>
      </c>
      <c r="M28" s="112"/>
    </row>
    <row r="29" spans="1:13" ht="14.5" x14ac:dyDescent="0.35">
      <c r="A29" s="41" t="s">
        <v>430</v>
      </c>
      <c r="B29" s="41"/>
      <c r="C29" s="41"/>
      <c r="D29" s="41"/>
      <c r="E29" s="41"/>
      <c r="F29" s="41"/>
      <c r="G29" s="41"/>
      <c r="H29" s="214">
        <f t="shared" si="1"/>
        <v>17258.68</v>
      </c>
      <c r="I29" s="130">
        <v>14626</v>
      </c>
      <c r="J29" s="43"/>
      <c r="K29" s="137" t="str">
        <f>IF(I29*J29,I29*J29,"")</f>
        <v/>
      </c>
      <c r="M29" s="112"/>
    </row>
    <row r="30" spans="1:13" ht="14.5" x14ac:dyDescent="0.35">
      <c r="A30" s="25"/>
      <c r="B30" s="31"/>
      <c r="C30" s="25"/>
      <c r="D30" s="25"/>
      <c r="E30" s="25"/>
      <c r="F30" s="25"/>
      <c r="G30" s="25"/>
      <c r="H30" s="213"/>
      <c r="I30" s="45"/>
      <c r="J30" s="30"/>
      <c r="K30" s="29"/>
      <c r="M30" s="112"/>
    </row>
    <row r="31" spans="1:13" ht="14.5" x14ac:dyDescent="0.35">
      <c r="A31" s="31" t="s">
        <v>10</v>
      </c>
      <c r="B31" s="25"/>
      <c r="C31" s="25"/>
      <c r="D31" s="25"/>
      <c r="E31" s="25"/>
      <c r="F31" s="25"/>
      <c r="G31" s="25"/>
      <c r="H31" s="213"/>
      <c r="I31" s="26"/>
      <c r="J31" s="27"/>
      <c r="K31" s="29"/>
      <c r="M31" s="112"/>
    </row>
    <row r="32" spans="1:13" ht="27.65" customHeight="1" x14ac:dyDescent="0.35">
      <c r="A32" s="272" t="s">
        <v>95</v>
      </c>
      <c r="B32" s="272"/>
      <c r="C32" s="272"/>
      <c r="D32" s="272"/>
      <c r="E32" s="272"/>
      <c r="F32" s="272"/>
      <c r="G32" s="272"/>
      <c r="H32" s="214">
        <f t="shared" ref="H32:H33" si="3">I32*1.18</f>
        <v>8445.26</v>
      </c>
      <c r="I32" s="207">
        <v>7157</v>
      </c>
      <c r="J32" s="208"/>
      <c r="K32" s="124" t="str">
        <f>IF(I32*J32,I32*J32,"")</f>
        <v/>
      </c>
      <c r="M32" s="112"/>
    </row>
    <row r="33" spans="1:13" ht="14.5" x14ac:dyDescent="0.35">
      <c r="A33" s="46" t="s">
        <v>96</v>
      </c>
      <c r="B33" s="46"/>
      <c r="C33" s="46"/>
      <c r="D33" s="46"/>
      <c r="E33" s="46"/>
      <c r="F33" s="46"/>
      <c r="G33" s="46"/>
      <c r="H33" s="214">
        <f t="shared" si="3"/>
        <v>1621.32</v>
      </c>
      <c r="I33" s="34">
        <v>1374</v>
      </c>
      <c r="J33" s="35"/>
      <c r="K33" s="36" t="str">
        <f>IF(I33*J33,I33*J33,"")</f>
        <v/>
      </c>
      <c r="M33" s="112"/>
    </row>
    <row r="34" spans="1:13" ht="14.5" x14ac:dyDescent="0.35">
      <c r="A34" s="25"/>
      <c r="B34" s="25"/>
      <c r="C34" s="25"/>
      <c r="D34" s="25"/>
      <c r="E34" s="25"/>
      <c r="F34" s="25"/>
      <c r="G34" s="25"/>
      <c r="H34" s="213"/>
      <c r="I34" s="29"/>
      <c r="J34" s="30"/>
      <c r="K34" s="29"/>
      <c r="M34" s="112"/>
    </row>
    <row r="35" spans="1:13" ht="14.5" x14ac:dyDescent="0.35">
      <c r="A35" s="31" t="s">
        <v>11</v>
      </c>
      <c r="B35" s="25"/>
      <c r="C35" s="25"/>
      <c r="D35" s="25"/>
      <c r="E35" s="25"/>
      <c r="F35" s="25"/>
      <c r="G35" s="25"/>
      <c r="H35" s="213"/>
      <c r="I35" s="26"/>
      <c r="J35" s="27"/>
      <c r="K35" s="29"/>
      <c r="M35" s="112"/>
    </row>
    <row r="36" spans="1:13" ht="14.5" x14ac:dyDescent="0.35">
      <c r="A36" s="33" t="s">
        <v>97</v>
      </c>
      <c r="B36" s="33"/>
      <c r="C36" s="33"/>
      <c r="D36" s="33"/>
      <c r="E36" s="33"/>
      <c r="F36" s="33"/>
      <c r="G36" s="33"/>
      <c r="H36" s="214">
        <f t="shared" ref="H36" si="4">I36*1.18</f>
        <v>1548.1599999999999</v>
      </c>
      <c r="I36" s="37">
        <v>1312</v>
      </c>
      <c r="J36" s="35"/>
      <c r="K36" s="36" t="str">
        <f>IF(I36*J36,I36*J36,"")</f>
        <v/>
      </c>
      <c r="M36" s="112"/>
    </row>
    <row r="37" spans="1:13" ht="14.5" x14ac:dyDescent="0.35">
      <c r="A37" s="25"/>
      <c r="B37" s="25"/>
      <c r="C37" s="25"/>
      <c r="D37" s="25"/>
      <c r="E37" s="25"/>
      <c r="F37" s="25"/>
      <c r="G37" s="25"/>
      <c r="H37" s="213"/>
      <c r="I37" s="29"/>
      <c r="J37" s="30"/>
      <c r="K37" s="29"/>
      <c r="M37" s="112"/>
    </row>
    <row r="38" spans="1:13" ht="14.5" x14ac:dyDescent="0.35">
      <c r="A38" s="31" t="s">
        <v>12</v>
      </c>
      <c r="B38" s="25"/>
      <c r="C38" s="25"/>
      <c r="D38" s="25"/>
      <c r="E38" s="25"/>
      <c r="F38" s="25"/>
      <c r="G38" s="25"/>
      <c r="H38" s="213"/>
      <c r="I38" s="26"/>
      <c r="J38" s="27"/>
      <c r="K38" s="29"/>
      <c r="M38" s="112"/>
    </row>
    <row r="39" spans="1:13" ht="14.5" x14ac:dyDescent="0.35">
      <c r="A39" s="33" t="s">
        <v>98</v>
      </c>
      <c r="B39" s="33"/>
      <c r="C39" s="33"/>
      <c r="D39" s="33"/>
      <c r="E39" s="33"/>
      <c r="F39" s="33"/>
      <c r="G39" s="33"/>
      <c r="H39" s="214">
        <f t="shared" ref="H39:H42" si="5">I39*1.18</f>
        <v>0</v>
      </c>
      <c r="I39" s="34">
        <v>0</v>
      </c>
      <c r="J39" s="35"/>
      <c r="K39" s="36" t="str">
        <f>IF(I39*J39,I39*J39,"")</f>
        <v/>
      </c>
      <c r="M39" s="112"/>
    </row>
    <row r="40" spans="1:13" ht="14.5" x14ac:dyDescent="0.35">
      <c r="A40" s="33" t="s">
        <v>99</v>
      </c>
      <c r="B40" s="33"/>
      <c r="C40" s="33"/>
      <c r="D40" s="33"/>
      <c r="E40" s="33"/>
      <c r="F40" s="33"/>
      <c r="G40" s="33"/>
      <c r="H40" s="214">
        <f t="shared" si="5"/>
        <v>0</v>
      </c>
      <c r="I40" s="34">
        <v>0</v>
      </c>
      <c r="J40" s="35"/>
      <c r="K40" s="36" t="str">
        <f>IF(I40*J40,I40*J40,"")</f>
        <v/>
      </c>
      <c r="M40" s="112"/>
    </row>
    <row r="41" spans="1:13" ht="14.5" x14ac:dyDescent="0.35">
      <c r="A41" s="33" t="s">
        <v>100</v>
      </c>
      <c r="B41" s="33"/>
      <c r="C41" s="33"/>
      <c r="D41" s="33"/>
      <c r="E41" s="33"/>
      <c r="F41" s="33"/>
      <c r="G41" s="33"/>
      <c r="H41" s="214">
        <f t="shared" si="5"/>
        <v>0</v>
      </c>
      <c r="I41" s="34">
        <v>0</v>
      </c>
      <c r="J41" s="35"/>
      <c r="K41" s="36"/>
      <c r="M41" s="112"/>
    </row>
    <row r="42" spans="1:13" ht="14.5" x14ac:dyDescent="0.35">
      <c r="A42" s="33" t="s">
        <v>101</v>
      </c>
      <c r="B42" s="33"/>
      <c r="C42" s="33"/>
      <c r="D42" s="33"/>
      <c r="E42" s="33"/>
      <c r="F42" s="33"/>
      <c r="G42" s="33"/>
      <c r="H42" s="214">
        <f t="shared" si="5"/>
        <v>0</v>
      </c>
      <c r="I42" s="34">
        <v>0</v>
      </c>
      <c r="J42" s="35"/>
      <c r="K42" s="36" t="str">
        <f>IF(I42*J42,I42*J42,"")</f>
        <v/>
      </c>
      <c r="M42" s="112"/>
    </row>
    <row r="43" spans="1:13" ht="14.5" x14ac:dyDescent="0.35">
      <c r="A43" s="33" t="s">
        <v>102</v>
      </c>
      <c r="B43" s="33"/>
      <c r="C43" s="33"/>
      <c r="D43" s="33"/>
      <c r="E43" s="33"/>
      <c r="F43" s="33"/>
      <c r="G43" s="33"/>
      <c r="H43" s="214">
        <f t="shared" ref="H43" si="6">I43*1.18</f>
        <v>1490.34</v>
      </c>
      <c r="I43" s="34">
        <v>1263</v>
      </c>
      <c r="J43" s="35"/>
      <c r="K43" s="36" t="str">
        <f>IF(I43*J43,I43*J43,"")</f>
        <v/>
      </c>
      <c r="M43" s="112"/>
    </row>
    <row r="44" spans="1:13" ht="14.5" x14ac:dyDescent="0.35">
      <c r="A44" s="25"/>
      <c r="B44" s="25"/>
      <c r="C44" s="25"/>
      <c r="D44" s="25"/>
      <c r="E44" s="25"/>
      <c r="F44" s="25"/>
      <c r="G44" s="25"/>
      <c r="H44" s="213"/>
      <c r="I44" s="26"/>
      <c r="J44" s="27"/>
      <c r="K44" s="29"/>
      <c r="M44" s="112"/>
    </row>
    <row r="45" spans="1:13" ht="14.5" x14ac:dyDescent="0.35">
      <c r="A45" s="31" t="s">
        <v>13</v>
      </c>
      <c r="B45" s="25"/>
      <c r="C45" s="25"/>
      <c r="D45" s="25"/>
      <c r="E45" s="25"/>
      <c r="F45" s="25"/>
      <c r="G45" s="25"/>
      <c r="H45" s="213"/>
      <c r="I45" s="26"/>
      <c r="J45" s="27"/>
      <c r="K45" s="29"/>
      <c r="M45" s="112"/>
    </row>
    <row r="46" spans="1:13" ht="14.5" x14ac:dyDescent="0.35">
      <c r="A46" s="33" t="s">
        <v>103</v>
      </c>
      <c r="B46" s="33"/>
      <c r="C46" s="33"/>
      <c r="D46" s="33"/>
      <c r="E46" s="33"/>
      <c r="F46" s="33"/>
      <c r="G46" s="33"/>
      <c r="H46" s="214">
        <v>0</v>
      </c>
      <c r="I46" s="34">
        <v>0</v>
      </c>
      <c r="J46" s="35"/>
      <c r="K46" s="36" t="str">
        <f>IF(I46*J46,I46*J46,"")</f>
        <v/>
      </c>
      <c r="M46" s="112"/>
    </row>
    <row r="47" spans="1:13" ht="14.5" x14ac:dyDescent="0.35">
      <c r="A47" s="33" t="s">
        <v>104</v>
      </c>
      <c r="B47" s="33"/>
      <c r="C47" s="33"/>
      <c r="D47" s="33"/>
      <c r="E47" s="33"/>
      <c r="F47" s="33"/>
      <c r="G47" s="33"/>
      <c r="H47" s="214">
        <v>0</v>
      </c>
      <c r="I47" s="34">
        <v>0</v>
      </c>
      <c r="J47" s="35"/>
      <c r="K47" s="36" t="str">
        <f>IF(I47*J47,I47*J47,"")</f>
        <v/>
      </c>
      <c r="M47" s="112"/>
    </row>
    <row r="48" spans="1:13" ht="14.5" x14ac:dyDescent="0.35">
      <c r="A48" s="25"/>
      <c r="B48" s="25"/>
      <c r="C48" s="25"/>
      <c r="D48" s="25"/>
      <c r="E48" s="25"/>
      <c r="F48" s="25"/>
      <c r="G48" s="25"/>
      <c r="H48" s="213"/>
      <c r="I48" s="26"/>
      <c r="J48" s="27"/>
      <c r="K48" s="29"/>
      <c r="M48" s="112"/>
    </row>
    <row r="49" spans="1:13" ht="14.5" x14ac:dyDescent="0.35">
      <c r="A49" s="31" t="s">
        <v>14</v>
      </c>
      <c r="B49" s="25"/>
      <c r="C49" s="25"/>
      <c r="D49" s="25"/>
      <c r="E49" s="25"/>
      <c r="F49" s="25"/>
      <c r="G49" s="25"/>
      <c r="H49" s="213"/>
      <c r="I49" s="26"/>
      <c r="J49" s="27"/>
      <c r="K49" s="29"/>
      <c r="M49" s="112"/>
    </row>
    <row r="50" spans="1:13" ht="14.5" x14ac:dyDescent="0.35">
      <c r="A50" s="33" t="s">
        <v>105</v>
      </c>
      <c r="B50" s="33"/>
      <c r="C50" s="33"/>
      <c r="D50" s="33"/>
      <c r="E50" s="33"/>
      <c r="F50" s="33"/>
      <c r="G50" s="33"/>
      <c r="H50" s="214">
        <v>0</v>
      </c>
      <c r="I50" s="34">
        <v>0</v>
      </c>
      <c r="J50" s="35"/>
      <c r="K50" s="36" t="str">
        <f>IF(I50*J50,I50*J50,"")</f>
        <v/>
      </c>
      <c r="M50" s="112"/>
    </row>
    <row r="51" spans="1:13" ht="14.5" x14ac:dyDescent="0.35">
      <c r="A51" s="33" t="s">
        <v>106</v>
      </c>
      <c r="B51" s="33"/>
      <c r="C51" s="33"/>
      <c r="D51" s="33"/>
      <c r="E51" s="33"/>
      <c r="F51" s="33"/>
      <c r="G51" s="33"/>
      <c r="H51" s="214">
        <v>0</v>
      </c>
      <c r="I51" s="34">
        <v>0</v>
      </c>
      <c r="J51" s="35"/>
      <c r="K51" s="36" t="str">
        <f>IF(I51*J51,I51*J51,"")</f>
        <v/>
      </c>
      <c r="M51" s="112"/>
    </row>
    <row r="52" spans="1:13" ht="14.5" x14ac:dyDescent="0.35">
      <c r="A52" s="33" t="s">
        <v>107</v>
      </c>
      <c r="B52" s="33"/>
      <c r="C52" s="33"/>
      <c r="D52" s="33"/>
      <c r="E52" s="33"/>
      <c r="F52" s="33"/>
      <c r="G52" s="33"/>
      <c r="H52" s="214">
        <f t="shared" ref="H52" si="7">I52*1.18</f>
        <v>690.3</v>
      </c>
      <c r="I52" s="34">
        <v>585</v>
      </c>
      <c r="J52" s="35"/>
      <c r="K52" s="36" t="str">
        <f>IF(I52*J52,I52*J52,"")</f>
        <v/>
      </c>
      <c r="M52" s="112"/>
    </row>
    <row r="53" spans="1:13" ht="14.5" x14ac:dyDescent="0.35">
      <c r="A53" s="25"/>
      <c r="B53" s="25"/>
      <c r="C53" s="25"/>
      <c r="D53" s="25"/>
      <c r="E53" s="25"/>
      <c r="F53" s="25"/>
      <c r="G53" s="25"/>
      <c r="H53" s="213"/>
      <c r="I53" s="26"/>
      <c r="J53" s="27"/>
      <c r="K53" s="28"/>
      <c r="M53" s="112"/>
    </row>
    <row r="54" spans="1:13" ht="14.5" x14ac:dyDescent="0.35">
      <c r="A54" s="31" t="s">
        <v>15</v>
      </c>
      <c r="B54" s="31"/>
      <c r="C54" s="31"/>
      <c r="D54" s="31"/>
      <c r="E54" s="25"/>
      <c r="F54" s="25"/>
      <c r="G54" s="25"/>
      <c r="H54" s="213"/>
      <c r="I54" s="26"/>
      <c r="J54" s="27"/>
      <c r="K54" s="28"/>
      <c r="M54" s="112"/>
    </row>
    <row r="55" spans="1:13" ht="14.5" x14ac:dyDescent="0.35">
      <c r="A55" s="33" t="s">
        <v>374</v>
      </c>
      <c r="B55" s="32"/>
      <c r="C55" s="32"/>
      <c r="D55" s="32"/>
      <c r="E55" s="33"/>
      <c r="F55" s="33"/>
      <c r="G55" s="33"/>
      <c r="H55" s="214"/>
      <c r="I55" s="34">
        <v>3.5</v>
      </c>
      <c r="J55" s="47"/>
      <c r="K55" s="36" t="str">
        <f>IF(I55*J55,I55*J55,"")</f>
        <v/>
      </c>
      <c r="M55" s="112"/>
    </row>
    <row r="56" spans="1:13" ht="14.5" x14ac:dyDescent="0.35">
      <c r="A56" s="33" t="s">
        <v>16</v>
      </c>
      <c r="B56" s="32"/>
      <c r="C56" s="32"/>
      <c r="D56" s="32"/>
      <c r="E56" s="33"/>
      <c r="F56" s="33"/>
      <c r="G56" s="33"/>
      <c r="H56" s="214"/>
      <c r="I56" s="34">
        <v>1.5</v>
      </c>
      <c r="J56" s="47"/>
      <c r="K56" s="36" t="str">
        <f>IF(I56*J56,I56*J56,"")</f>
        <v/>
      </c>
      <c r="M56" s="112"/>
    </row>
    <row r="57" spans="1:13" ht="14.5" x14ac:dyDescent="0.35">
      <c r="A57" s="25"/>
      <c r="B57" s="25"/>
      <c r="C57" s="25"/>
      <c r="D57" s="25"/>
      <c r="E57" s="25"/>
      <c r="F57" s="25"/>
      <c r="G57" s="25"/>
      <c r="H57" s="215"/>
      <c r="I57" s="30"/>
      <c r="J57" s="29" t="s">
        <v>17</v>
      </c>
      <c r="K57" s="48">
        <f>SUM(K14:K56)</f>
        <v>0</v>
      </c>
      <c r="M57" s="112"/>
    </row>
    <row r="58" spans="1:13" ht="14.5" x14ac:dyDescent="0.35">
      <c r="A58" s="25" t="s">
        <v>18</v>
      </c>
      <c r="B58" s="25"/>
      <c r="C58" s="25"/>
      <c r="D58" s="25"/>
      <c r="E58" s="25"/>
      <c r="F58" s="25"/>
      <c r="G58" s="25"/>
      <c r="H58" s="216">
        <v>0</v>
      </c>
      <c r="I58" s="50"/>
      <c r="J58" s="29" t="s">
        <v>19</v>
      </c>
      <c r="K58" s="48">
        <f>SUM(H58*(K57)/100)</f>
        <v>0</v>
      </c>
      <c r="M58" s="112"/>
    </row>
    <row r="59" spans="1:13" ht="14.5" x14ac:dyDescent="0.35">
      <c r="A59" s="25"/>
      <c r="B59" s="25"/>
      <c r="C59" s="25"/>
      <c r="D59" s="25"/>
      <c r="E59" s="25"/>
      <c r="F59" s="25"/>
      <c r="G59" s="25"/>
      <c r="H59" s="213"/>
      <c r="I59" s="30"/>
      <c r="J59" s="29" t="s">
        <v>20</v>
      </c>
      <c r="K59" s="51">
        <f>K57+K58</f>
        <v>0</v>
      </c>
      <c r="M59" s="112"/>
    </row>
  </sheetData>
  <mergeCells count="11">
    <mergeCell ref="A32:G32"/>
    <mergeCell ref="I8:K8"/>
    <mergeCell ref="A8:D8"/>
    <mergeCell ref="A6:H7"/>
    <mergeCell ref="I6:K6"/>
    <mergeCell ref="I7:K7"/>
    <mergeCell ref="I1:K1"/>
    <mergeCell ref="I2:K2"/>
    <mergeCell ref="I3:K3"/>
    <mergeCell ref="I4:K4"/>
    <mergeCell ref="I5:K5"/>
  </mergeCells>
  <hyperlinks>
    <hyperlink ref="I3" r:id="rId1" xr:uid="{20F8544B-B66A-43A5-82C7-98B5E7EAB54A}"/>
    <hyperlink ref="I7" r:id="rId2" xr:uid="{45DDE503-91EA-4D61-BC89-B7D973C52434}"/>
  </hyperlinks>
  <pageMargins left="0.5" right="0.5" top="0.5" bottom="0.25" header="0.5" footer="0.5"/>
  <pageSetup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1E6E-83DC-4F49-9151-65ADDF383E1C}">
  <dimension ref="A1:E97"/>
  <sheetViews>
    <sheetView tabSelected="1" workbookViewId="0">
      <selection activeCell="C1" sqref="C1:E1"/>
    </sheetView>
  </sheetViews>
  <sheetFormatPr defaultRowHeight="12.5" x14ac:dyDescent="0.25"/>
  <cols>
    <col min="1" max="1" width="63.08984375" style="2" customWidth="1"/>
    <col min="2" max="2" width="12.26953125" style="2" customWidth="1"/>
    <col min="3" max="3" width="10.453125" style="4" customWidth="1"/>
    <col min="4" max="4" width="9.1796875" style="5" customWidth="1"/>
    <col min="5" max="5" width="12.7265625" style="4" customWidth="1"/>
    <col min="6" max="249" width="9.1796875" style="2"/>
    <col min="250" max="250" width="8.81640625" style="2" customWidth="1"/>
    <col min="251" max="254" width="9.1796875" style="2"/>
    <col min="255" max="255" width="6" style="2" customWidth="1"/>
    <col min="256" max="256" width="6.1796875" style="2" customWidth="1"/>
    <col min="257" max="257" width="10.453125" style="2" customWidth="1"/>
    <col min="258" max="258" width="9.1796875" style="2"/>
    <col min="259" max="259" width="12.7265625" style="2" customWidth="1"/>
    <col min="260" max="505" width="9.1796875" style="2"/>
    <col min="506" max="506" width="8.81640625" style="2" customWidth="1"/>
    <col min="507" max="510" width="9.1796875" style="2"/>
    <col min="511" max="511" width="6" style="2" customWidth="1"/>
    <col min="512" max="512" width="6.1796875" style="2" customWidth="1"/>
    <col min="513" max="513" width="10.453125" style="2" customWidth="1"/>
    <col min="514" max="514" width="9.1796875" style="2"/>
    <col min="515" max="515" width="12.7265625" style="2" customWidth="1"/>
    <col min="516" max="761" width="9.1796875" style="2"/>
    <col min="762" max="762" width="8.81640625" style="2" customWidth="1"/>
    <col min="763" max="766" width="9.1796875" style="2"/>
    <col min="767" max="767" width="6" style="2" customWidth="1"/>
    <col min="768" max="768" width="6.1796875" style="2" customWidth="1"/>
    <col min="769" max="769" width="10.453125" style="2" customWidth="1"/>
    <col min="770" max="770" width="9.1796875" style="2"/>
    <col min="771" max="771" width="12.7265625" style="2" customWidth="1"/>
    <col min="772" max="1017" width="9.1796875" style="2"/>
    <col min="1018" max="1018" width="8.81640625" style="2" customWidth="1"/>
    <col min="1019" max="1022" width="9.1796875" style="2"/>
    <col min="1023" max="1023" width="6" style="2" customWidth="1"/>
    <col min="1024" max="1024" width="6.1796875" style="2" customWidth="1"/>
    <col min="1025" max="1025" width="10.453125" style="2" customWidth="1"/>
    <col min="1026" max="1026" width="9.1796875" style="2"/>
    <col min="1027" max="1027" width="12.7265625" style="2" customWidth="1"/>
    <col min="1028" max="1273" width="9.1796875" style="2"/>
    <col min="1274" max="1274" width="8.81640625" style="2" customWidth="1"/>
    <col min="1275" max="1278" width="9.1796875" style="2"/>
    <col min="1279" max="1279" width="6" style="2" customWidth="1"/>
    <col min="1280" max="1280" width="6.1796875" style="2" customWidth="1"/>
    <col min="1281" max="1281" width="10.453125" style="2" customWidth="1"/>
    <col min="1282" max="1282" width="9.1796875" style="2"/>
    <col min="1283" max="1283" width="12.7265625" style="2" customWidth="1"/>
    <col min="1284" max="1529" width="9.1796875" style="2"/>
    <col min="1530" max="1530" width="8.81640625" style="2" customWidth="1"/>
    <col min="1531" max="1534" width="9.1796875" style="2"/>
    <col min="1535" max="1535" width="6" style="2" customWidth="1"/>
    <col min="1536" max="1536" width="6.1796875" style="2" customWidth="1"/>
    <col min="1537" max="1537" width="10.453125" style="2" customWidth="1"/>
    <col min="1538" max="1538" width="9.1796875" style="2"/>
    <col min="1539" max="1539" width="12.7265625" style="2" customWidth="1"/>
    <col min="1540" max="1785" width="9.1796875" style="2"/>
    <col min="1786" max="1786" width="8.81640625" style="2" customWidth="1"/>
    <col min="1787" max="1790" width="9.1796875" style="2"/>
    <col min="1791" max="1791" width="6" style="2" customWidth="1"/>
    <col min="1792" max="1792" width="6.1796875" style="2" customWidth="1"/>
    <col min="1793" max="1793" width="10.453125" style="2" customWidth="1"/>
    <col min="1794" max="1794" width="9.1796875" style="2"/>
    <col min="1795" max="1795" width="12.7265625" style="2" customWidth="1"/>
    <col min="1796" max="2041" width="9.1796875" style="2"/>
    <col min="2042" max="2042" width="8.81640625" style="2" customWidth="1"/>
    <col min="2043" max="2046" width="9.1796875" style="2"/>
    <col min="2047" max="2047" width="6" style="2" customWidth="1"/>
    <col min="2048" max="2048" width="6.1796875" style="2" customWidth="1"/>
    <col min="2049" max="2049" width="10.453125" style="2" customWidth="1"/>
    <col min="2050" max="2050" width="9.1796875" style="2"/>
    <col min="2051" max="2051" width="12.7265625" style="2" customWidth="1"/>
    <col min="2052" max="2297" width="9.1796875" style="2"/>
    <col min="2298" max="2298" width="8.81640625" style="2" customWidth="1"/>
    <col min="2299" max="2302" width="9.1796875" style="2"/>
    <col min="2303" max="2303" width="6" style="2" customWidth="1"/>
    <col min="2304" max="2304" width="6.1796875" style="2" customWidth="1"/>
    <col min="2305" max="2305" width="10.453125" style="2" customWidth="1"/>
    <col min="2306" max="2306" width="9.1796875" style="2"/>
    <col min="2307" max="2307" width="12.7265625" style="2" customWidth="1"/>
    <col min="2308" max="2553" width="9.1796875" style="2"/>
    <col min="2554" max="2554" width="8.81640625" style="2" customWidth="1"/>
    <col min="2555" max="2558" width="9.1796875" style="2"/>
    <col min="2559" max="2559" width="6" style="2" customWidth="1"/>
    <col min="2560" max="2560" width="6.1796875" style="2" customWidth="1"/>
    <col min="2561" max="2561" width="10.453125" style="2" customWidth="1"/>
    <col min="2562" max="2562" width="9.1796875" style="2"/>
    <col min="2563" max="2563" width="12.7265625" style="2" customWidth="1"/>
    <col min="2564" max="2809" width="9.1796875" style="2"/>
    <col min="2810" max="2810" width="8.81640625" style="2" customWidth="1"/>
    <col min="2811" max="2814" width="9.1796875" style="2"/>
    <col min="2815" max="2815" width="6" style="2" customWidth="1"/>
    <col min="2816" max="2816" width="6.1796875" style="2" customWidth="1"/>
    <col min="2817" max="2817" width="10.453125" style="2" customWidth="1"/>
    <col min="2818" max="2818" width="9.1796875" style="2"/>
    <col min="2819" max="2819" width="12.7265625" style="2" customWidth="1"/>
    <col min="2820" max="3065" width="9.1796875" style="2"/>
    <col min="3066" max="3066" width="8.81640625" style="2" customWidth="1"/>
    <col min="3067" max="3070" width="9.1796875" style="2"/>
    <col min="3071" max="3071" width="6" style="2" customWidth="1"/>
    <col min="3072" max="3072" width="6.1796875" style="2" customWidth="1"/>
    <col min="3073" max="3073" width="10.453125" style="2" customWidth="1"/>
    <col min="3074" max="3074" width="9.1796875" style="2"/>
    <col min="3075" max="3075" width="12.7265625" style="2" customWidth="1"/>
    <col min="3076" max="3321" width="9.1796875" style="2"/>
    <col min="3322" max="3322" width="8.81640625" style="2" customWidth="1"/>
    <col min="3323" max="3326" width="9.1796875" style="2"/>
    <col min="3327" max="3327" width="6" style="2" customWidth="1"/>
    <col min="3328" max="3328" width="6.1796875" style="2" customWidth="1"/>
    <col min="3329" max="3329" width="10.453125" style="2" customWidth="1"/>
    <col min="3330" max="3330" width="9.1796875" style="2"/>
    <col min="3331" max="3331" width="12.7265625" style="2" customWidth="1"/>
    <col min="3332" max="3577" width="9.1796875" style="2"/>
    <col min="3578" max="3578" width="8.81640625" style="2" customWidth="1"/>
    <col min="3579" max="3582" width="9.1796875" style="2"/>
    <col min="3583" max="3583" width="6" style="2" customWidth="1"/>
    <col min="3584" max="3584" width="6.1796875" style="2" customWidth="1"/>
    <col min="3585" max="3585" width="10.453125" style="2" customWidth="1"/>
    <col min="3586" max="3586" width="9.1796875" style="2"/>
    <col min="3587" max="3587" width="12.7265625" style="2" customWidth="1"/>
    <col min="3588" max="3833" width="9.1796875" style="2"/>
    <col min="3834" max="3834" width="8.81640625" style="2" customWidth="1"/>
    <col min="3835" max="3838" width="9.1796875" style="2"/>
    <col min="3839" max="3839" width="6" style="2" customWidth="1"/>
    <col min="3840" max="3840" width="6.1796875" style="2" customWidth="1"/>
    <col min="3841" max="3841" width="10.453125" style="2" customWidth="1"/>
    <col min="3842" max="3842" width="9.1796875" style="2"/>
    <col min="3843" max="3843" width="12.7265625" style="2" customWidth="1"/>
    <col min="3844" max="4089" width="9.1796875" style="2"/>
    <col min="4090" max="4090" width="8.81640625" style="2" customWidth="1"/>
    <col min="4091" max="4094" width="9.1796875" style="2"/>
    <col min="4095" max="4095" width="6" style="2" customWidth="1"/>
    <col min="4096" max="4096" width="6.1796875" style="2" customWidth="1"/>
    <col min="4097" max="4097" width="10.453125" style="2" customWidth="1"/>
    <col min="4098" max="4098" width="9.1796875" style="2"/>
    <col min="4099" max="4099" width="12.7265625" style="2" customWidth="1"/>
    <col min="4100" max="4345" width="9.1796875" style="2"/>
    <col min="4346" max="4346" width="8.81640625" style="2" customWidth="1"/>
    <col min="4347" max="4350" width="9.1796875" style="2"/>
    <col min="4351" max="4351" width="6" style="2" customWidth="1"/>
    <col min="4352" max="4352" width="6.1796875" style="2" customWidth="1"/>
    <col min="4353" max="4353" width="10.453125" style="2" customWidth="1"/>
    <col min="4354" max="4354" width="9.1796875" style="2"/>
    <col min="4355" max="4355" width="12.7265625" style="2" customWidth="1"/>
    <col min="4356" max="4601" width="9.1796875" style="2"/>
    <col min="4602" max="4602" width="8.81640625" style="2" customWidth="1"/>
    <col min="4603" max="4606" width="9.1796875" style="2"/>
    <col min="4607" max="4607" width="6" style="2" customWidth="1"/>
    <col min="4608" max="4608" width="6.1796875" style="2" customWidth="1"/>
    <col min="4609" max="4609" width="10.453125" style="2" customWidth="1"/>
    <col min="4610" max="4610" width="9.1796875" style="2"/>
    <col min="4611" max="4611" width="12.7265625" style="2" customWidth="1"/>
    <col min="4612" max="4857" width="9.1796875" style="2"/>
    <col min="4858" max="4858" width="8.81640625" style="2" customWidth="1"/>
    <col min="4859" max="4862" width="9.1796875" style="2"/>
    <col min="4863" max="4863" width="6" style="2" customWidth="1"/>
    <col min="4864" max="4864" width="6.1796875" style="2" customWidth="1"/>
    <col min="4865" max="4865" width="10.453125" style="2" customWidth="1"/>
    <col min="4866" max="4866" width="9.1796875" style="2"/>
    <col min="4867" max="4867" width="12.7265625" style="2" customWidth="1"/>
    <col min="4868" max="5113" width="9.1796875" style="2"/>
    <col min="5114" max="5114" width="8.81640625" style="2" customWidth="1"/>
    <col min="5115" max="5118" width="9.1796875" style="2"/>
    <col min="5119" max="5119" width="6" style="2" customWidth="1"/>
    <col min="5120" max="5120" width="6.1796875" style="2" customWidth="1"/>
    <col min="5121" max="5121" width="10.453125" style="2" customWidth="1"/>
    <col min="5122" max="5122" width="9.1796875" style="2"/>
    <col min="5123" max="5123" width="12.7265625" style="2" customWidth="1"/>
    <col min="5124" max="5369" width="9.1796875" style="2"/>
    <col min="5370" max="5370" width="8.81640625" style="2" customWidth="1"/>
    <col min="5371" max="5374" width="9.1796875" style="2"/>
    <col min="5375" max="5375" width="6" style="2" customWidth="1"/>
    <col min="5376" max="5376" width="6.1796875" style="2" customWidth="1"/>
    <col min="5377" max="5377" width="10.453125" style="2" customWidth="1"/>
    <col min="5378" max="5378" width="9.1796875" style="2"/>
    <col min="5379" max="5379" width="12.7265625" style="2" customWidth="1"/>
    <col min="5380" max="5625" width="9.1796875" style="2"/>
    <col min="5626" max="5626" width="8.81640625" style="2" customWidth="1"/>
    <col min="5627" max="5630" width="9.1796875" style="2"/>
    <col min="5631" max="5631" width="6" style="2" customWidth="1"/>
    <col min="5632" max="5632" width="6.1796875" style="2" customWidth="1"/>
    <col min="5633" max="5633" width="10.453125" style="2" customWidth="1"/>
    <col min="5634" max="5634" width="9.1796875" style="2"/>
    <col min="5635" max="5635" width="12.7265625" style="2" customWidth="1"/>
    <col min="5636" max="5881" width="9.1796875" style="2"/>
    <col min="5882" max="5882" width="8.81640625" style="2" customWidth="1"/>
    <col min="5883" max="5886" width="9.1796875" style="2"/>
    <col min="5887" max="5887" width="6" style="2" customWidth="1"/>
    <col min="5888" max="5888" width="6.1796875" style="2" customWidth="1"/>
    <col min="5889" max="5889" width="10.453125" style="2" customWidth="1"/>
    <col min="5890" max="5890" width="9.1796875" style="2"/>
    <col min="5891" max="5891" width="12.7265625" style="2" customWidth="1"/>
    <col min="5892" max="6137" width="9.1796875" style="2"/>
    <col min="6138" max="6138" width="8.81640625" style="2" customWidth="1"/>
    <col min="6139" max="6142" width="9.1796875" style="2"/>
    <col min="6143" max="6143" width="6" style="2" customWidth="1"/>
    <col min="6144" max="6144" width="6.1796875" style="2" customWidth="1"/>
    <col min="6145" max="6145" width="10.453125" style="2" customWidth="1"/>
    <col min="6146" max="6146" width="9.1796875" style="2"/>
    <col min="6147" max="6147" width="12.7265625" style="2" customWidth="1"/>
    <col min="6148" max="6393" width="9.1796875" style="2"/>
    <col min="6394" max="6394" width="8.81640625" style="2" customWidth="1"/>
    <col min="6395" max="6398" width="9.1796875" style="2"/>
    <col min="6399" max="6399" width="6" style="2" customWidth="1"/>
    <col min="6400" max="6400" width="6.1796875" style="2" customWidth="1"/>
    <col min="6401" max="6401" width="10.453125" style="2" customWidth="1"/>
    <col min="6402" max="6402" width="9.1796875" style="2"/>
    <col min="6403" max="6403" width="12.7265625" style="2" customWidth="1"/>
    <col min="6404" max="6649" width="9.1796875" style="2"/>
    <col min="6650" max="6650" width="8.81640625" style="2" customWidth="1"/>
    <col min="6651" max="6654" width="9.1796875" style="2"/>
    <col min="6655" max="6655" width="6" style="2" customWidth="1"/>
    <col min="6656" max="6656" width="6.1796875" style="2" customWidth="1"/>
    <col min="6657" max="6657" width="10.453125" style="2" customWidth="1"/>
    <col min="6658" max="6658" width="9.1796875" style="2"/>
    <col min="6659" max="6659" width="12.7265625" style="2" customWidth="1"/>
    <col min="6660" max="6905" width="9.1796875" style="2"/>
    <col min="6906" max="6906" width="8.81640625" style="2" customWidth="1"/>
    <col min="6907" max="6910" width="9.1796875" style="2"/>
    <col min="6911" max="6911" width="6" style="2" customWidth="1"/>
    <col min="6912" max="6912" width="6.1796875" style="2" customWidth="1"/>
    <col min="6913" max="6913" width="10.453125" style="2" customWidth="1"/>
    <col min="6914" max="6914" width="9.1796875" style="2"/>
    <col min="6915" max="6915" width="12.7265625" style="2" customWidth="1"/>
    <col min="6916" max="7161" width="9.1796875" style="2"/>
    <col min="7162" max="7162" width="8.81640625" style="2" customWidth="1"/>
    <col min="7163" max="7166" width="9.1796875" style="2"/>
    <col min="7167" max="7167" width="6" style="2" customWidth="1"/>
    <col min="7168" max="7168" width="6.1796875" style="2" customWidth="1"/>
    <col min="7169" max="7169" width="10.453125" style="2" customWidth="1"/>
    <col min="7170" max="7170" width="9.1796875" style="2"/>
    <col min="7171" max="7171" width="12.7265625" style="2" customWidth="1"/>
    <col min="7172" max="7417" width="9.1796875" style="2"/>
    <col min="7418" max="7418" width="8.81640625" style="2" customWidth="1"/>
    <col min="7419" max="7422" width="9.1796875" style="2"/>
    <col min="7423" max="7423" width="6" style="2" customWidth="1"/>
    <col min="7424" max="7424" width="6.1796875" style="2" customWidth="1"/>
    <col min="7425" max="7425" width="10.453125" style="2" customWidth="1"/>
    <col min="7426" max="7426" width="9.1796875" style="2"/>
    <col min="7427" max="7427" width="12.7265625" style="2" customWidth="1"/>
    <col min="7428" max="7673" width="9.1796875" style="2"/>
    <col min="7674" max="7674" width="8.81640625" style="2" customWidth="1"/>
    <col min="7675" max="7678" width="9.1796875" style="2"/>
    <col min="7679" max="7679" width="6" style="2" customWidth="1"/>
    <col min="7680" max="7680" width="6.1796875" style="2" customWidth="1"/>
    <col min="7681" max="7681" width="10.453125" style="2" customWidth="1"/>
    <col min="7682" max="7682" width="9.1796875" style="2"/>
    <col min="7683" max="7683" width="12.7265625" style="2" customWidth="1"/>
    <col min="7684" max="7929" width="9.1796875" style="2"/>
    <col min="7930" max="7930" width="8.81640625" style="2" customWidth="1"/>
    <col min="7931" max="7934" width="9.1796875" style="2"/>
    <col min="7935" max="7935" width="6" style="2" customWidth="1"/>
    <col min="7936" max="7936" width="6.1796875" style="2" customWidth="1"/>
    <col min="7937" max="7937" width="10.453125" style="2" customWidth="1"/>
    <col min="7938" max="7938" width="9.1796875" style="2"/>
    <col min="7939" max="7939" width="12.7265625" style="2" customWidth="1"/>
    <col min="7940" max="8185" width="9.1796875" style="2"/>
    <col min="8186" max="8186" width="8.81640625" style="2" customWidth="1"/>
    <col min="8187" max="8190" width="9.1796875" style="2"/>
    <col min="8191" max="8191" width="6" style="2" customWidth="1"/>
    <col min="8192" max="8192" width="6.1796875" style="2" customWidth="1"/>
    <col min="8193" max="8193" width="10.453125" style="2" customWidth="1"/>
    <col min="8194" max="8194" width="9.1796875" style="2"/>
    <col min="8195" max="8195" width="12.7265625" style="2" customWidth="1"/>
    <col min="8196" max="8441" width="9.1796875" style="2"/>
    <col min="8442" max="8442" width="8.81640625" style="2" customWidth="1"/>
    <col min="8443" max="8446" width="9.1796875" style="2"/>
    <col min="8447" max="8447" width="6" style="2" customWidth="1"/>
    <col min="8448" max="8448" width="6.1796875" style="2" customWidth="1"/>
    <col min="8449" max="8449" width="10.453125" style="2" customWidth="1"/>
    <col min="8450" max="8450" width="9.1796875" style="2"/>
    <col min="8451" max="8451" width="12.7265625" style="2" customWidth="1"/>
    <col min="8452" max="8697" width="9.1796875" style="2"/>
    <col min="8698" max="8698" width="8.81640625" style="2" customWidth="1"/>
    <col min="8699" max="8702" width="9.1796875" style="2"/>
    <col min="8703" max="8703" width="6" style="2" customWidth="1"/>
    <col min="8704" max="8704" width="6.1796875" style="2" customWidth="1"/>
    <col min="8705" max="8705" width="10.453125" style="2" customWidth="1"/>
    <col min="8706" max="8706" width="9.1796875" style="2"/>
    <col min="8707" max="8707" width="12.7265625" style="2" customWidth="1"/>
    <col min="8708" max="8953" width="9.1796875" style="2"/>
    <col min="8954" max="8954" width="8.81640625" style="2" customWidth="1"/>
    <col min="8955" max="8958" width="9.1796875" style="2"/>
    <col min="8959" max="8959" width="6" style="2" customWidth="1"/>
    <col min="8960" max="8960" width="6.1796875" style="2" customWidth="1"/>
    <col min="8961" max="8961" width="10.453125" style="2" customWidth="1"/>
    <col min="8962" max="8962" width="9.1796875" style="2"/>
    <col min="8963" max="8963" width="12.7265625" style="2" customWidth="1"/>
    <col min="8964" max="9209" width="9.1796875" style="2"/>
    <col min="9210" max="9210" width="8.81640625" style="2" customWidth="1"/>
    <col min="9211" max="9214" width="9.1796875" style="2"/>
    <col min="9215" max="9215" width="6" style="2" customWidth="1"/>
    <col min="9216" max="9216" width="6.1796875" style="2" customWidth="1"/>
    <col min="9217" max="9217" width="10.453125" style="2" customWidth="1"/>
    <col min="9218" max="9218" width="9.1796875" style="2"/>
    <col min="9219" max="9219" width="12.7265625" style="2" customWidth="1"/>
    <col min="9220" max="9465" width="9.1796875" style="2"/>
    <col min="9466" max="9466" width="8.81640625" style="2" customWidth="1"/>
    <col min="9467" max="9470" width="9.1796875" style="2"/>
    <col min="9471" max="9471" width="6" style="2" customWidth="1"/>
    <col min="9472" max="9472" width="6.1796875" style="2" customWidth="1"/>
    <col min="9473" max="9473" width="10.453125" style="2" customWidth="1"/>
    <col min="9474" max="9474" width="9.1796875" style="2"/>
    <col min="9475" max="9475" width="12.7265625" style="2" customWidth="1"/>
    <col min="9476" max="9721" width="9.1796875" style="2"/>
    <col min="9722" max="9722" width="8.81640625" style="2" customWidth="1"/>
    <col min="9723" max="9726" width="9.1796875" style="2"/>
    <col min="9727" max="9727" width="6" style="2" customWidth="1"/>
    <col min="9728" max="9728" width="6.1796875" style="2" customWidth="1"/>
    <col min="9729" max="9729" width="10.453125" style="2" customWidth="1"/>
    <col min="9730" max="9730" width="9.1796875" style="2"/>
    <col min="9731" max="9731" width="12.7265625" style="2" customWidth="1"/>
    <col min="9732" max="9977" width="9.1796875" style="2"/>
    <col min="9978" max="9978" width="8.81640625" style="2" customWidth="1"/>
    <col min="9979" max="9982" width="9.1796875" style="2"/>
    <col min="9983" max="9983" width="6" style="2" customWidth="1"/>
    <col min="9984" max="9984" width="6.1796875" style="2" customWidth="1"/>
    <col min="9985" max="9985" width="10.453125" style="2" customWidth="1"/>
    <col min="9986" max="9986" width="9.1796875" style="2"/>
    <col min="9987" max="9987" width="12.7265625" style="2" customWidth="1"/>
    <col min="9988" max="10233" width="9.1796875" style="2"/>
    <col min="10234" max="10234" width="8.81640625" style="2" customWidth="1"/>
    <col min="10235" max="10238" width="9.1796875" style="2"/>
    <col min="10239" max="10239" width="6" style="2" customWidth="1"/>
    <col min="10240" max="10240" width="6.1796875" style="2" customWidth="1"/>
    <col min="10241" max="10241" width="10.453125" style="2" customWidth="1"/>
    <col min="10242" max="10242" width="9.1796875" style="2"/>
    <col min="10243" max="10243" width="12.7265625" style="2" customWidth="1"/>
    <col min="10244" max="10489" width="9.1796875" style="2"/>
    <col min="10490" max="10490" width="8.81640625" style="2" customWidth="1"/>
    <col min="10491" max="10494" width="9.1796875" style="2"/>
    <col min="10495" max="10495" width="6" style="2" customWidth="1"/>
    <col min="10496" max="10496" width="6.1796875" style="2" customWidth="1"/>
    <col min="10497" max="10497" width="10.453125" style="2" customWidth="1"/>
    <col min="10498" max="10498" width="9.1796875" style="2"/>
    <col min="10499" max="10499" width="12.7265625" style="2" customWidth="1"/>
    <col min="10500" max="10745" width="9.1796875" style="2"/>
    <col min="10746" max="10746" width="8.81640625" style="2" customWidth="1"/>
    <col min="10747" max="10750" width="9.1796875" style="2"/>
    <col min="10751" max="10751" width="6" style="2" customWidth="1"/>
    <col min="10752" max="10752" width="6.1796875" style="2" customWidth="1"/>
    <col min="10753" max="10753" width="10.453125" style="2" customWidth="1"/>
    <col min="10754" max="10754" width="9.1796875" style="2"/>
    <col min="10755" max="10755" width="12.7265625" style="2" customWidth="1"/>
    <col min="10756" max="11001" width="9.1796875" style="2"/>
    <col min="11002" max="11002" width="8.81640625" style="2" customWidth="1"/>
    <col min="11003" max="11006" width="9.1796875" style="2"/>
    <col min="11007" max="11007" width="6" style="2" customWidth="1"/>
    <col min="11008" max="11008" width="6.1796875" style="2" customWidth="1"/>
    <col min="11009" max="11009" width="10.453125" style="2" customWidth="1"/>
    <col min="11010" max="11010" width="9.1796875" style="2"/>
    <col min="11011" max="11011" width="12.7265625" style="2" customWidth="1"/>
    <col min="11012" max="11257" width="9.1796875" style="2"/>
    <col min="11258" max="11258" width="8.81640625" style="2" customWidth="1"/>
    <col min="11259" max="11262" width="9.1796875" style="2"/>
    <col min="11263" max="11263" width="6" style="2" customWidth="1"/>
    <col min="11264" max="11264" width="6.1796875" style="2" customWidth="1"/>
    <col min="11265" max="11265" width="10.453125" style="2" customWidth="1"/>
    <col min="11266" max="11266" width="9.1796875" style="2"/>
    <col min="11267" max="11267" width="12.7265625" style="2" customWidth="1"/>
    <col min="11268" max="11513" width="9.1796875" style="2"/>
    <col min="11514" max="11514" width="8.81640625" style="2" customWidth="1"/>
    <col min="11515" max="11518" width="9.1796875" style="2"/>
    <col min="11519" max="11519" width="6" style="2" customWidth="1"/>
    <col min="11520" max="11520" width="6.1796875" style="2" customWidth="1"/>
    <col min="11521" max="11521" width="10.453125" style="2" customWidth="1"/>
    <col min="11522" max="11522" width="9.1796875" style="2"/>
    <col min="11523" max="11523" width="12.7265625" style="2" customWidth="1"/>
    <col min="11524" max="11769" width="9.1796875" style="2"/>
    <col min="11770" max="11770" width="8.81640625" style="2" customWidth="1"/>
    <col min="11771" max="11774" width="9.1796875" style="2"/>
    <col min="11775" max="11775" width="6" style="2" customWidth="1"/>
    <col min="11776" max="11776" width="6.1796875" style="2" customWidth="1"/>
    <col min="11777" max="11777" width="10.453125" style="2" customWidth="1"/>
    <col min="11778" max="11778" width="9.1796875" style="2"/>
    <col min="11779" max="11779" width="12.7265625" style="2" customWidth="1"/>
    <col min="11780" max="12025" width="9.1796875" style="2"/>
    <col min="12026" max="12026" width="8.81640625" style="2" customWidth="1"/>
    <col min="12027" max="12030" width="9.1796875" style="2"/>
    <col min="12031" max="12031" width="6" style="2" customWidth="1"/>
    <col min="12032" max="12032" width="6.1796875" style="2" customWidth="1"/>
    <col min="12033" max="12033" width="10.453125" style="2" customWidth="1"/>
    <col min="12034" max="12034" width="9.1796875" style="2"/>
    <col min="12035" max="12035" width="12.7265625" style="2" customWidth="1"/>
    <col min="12036" max="12281" width="9.1796875" style="2"/>
    <col min="12282" max="12282" width="8.81640625" style="2" customWidth="1"/>
    <col min="12283" max="12286" width="9.1796875" style="2"/>
    <col min="12287" max="12287" width="6" style="2" customWidth="1"/>
    <col min="12288" max="12288" width="6.1796875" style="2" customWidth="1"/>
    <col min="12289" max="12289" width="10.453125" style="2" customWidth="1"/>
    <col min="12290" max="12290" width="9.1796875" style="2"/>
    <col min="12291" max="12291" width="12.7265625" style="2" customWidth="1"/>
    <col min="12292" max="12537" width="9.1796875" style="2"/>
    <col min="12538" max="12538" width="8.81640625" style="2" customWidth="1"/>
    <col min="12539" max="12542" width="9.1796875" style="2"/>
    <col min="12543" max="12543" width="6" style="2" customWidth="1"/>
    <col min="12544" max="12544" width="6.1796875" style="2" customWidth="1"/>
    <col min="12545" max="12545" width="10.453125" style="2" customWidth="1"/>
    <col min="12546" max="12546" width="9.1796875" style="2"/>
    <col min="12547" max="12547" width="12.7265625" style="2" customWidth="1"/>
    <col min="12548" max="12793" width="9.1796875" style="2"/>
    <col min="12794" max="12794" width="8.81640625" style="2" customWidth="1"/>
    <col min="12795" max="12798" width="9.1796875" style="2"/>
    <col min="12799" max="12799" width="6" style="2" customWidth="1"/>
    <col min="12800" max="12800" width="6.1796875" style="2" customWidth="1"/>
    <col min="12801" max="12801" width="10.453125" style="2" customWidth="1"/>
    <col min="12802" max="12802" width="9.1796875" style="2"/>
    <col min="12803" max="12803" width="12.7265625" style="2" customWidth="1"/>
    <col min="12804" max="13049" width="9.1796875" style="2"/>
    <col min="13050" max="13050" width="8.81640625" style="2" customWidth="1"/>
    <col min="13051" max="13054" width="9.1796875" style="2"/>
    <col min="13055" max="13055" width="6" style="2" customWidth="1"/>
    <col min="13056" max="13056" width="6.1796875" style="2" customWidth="1"/>
    <col min="13057" max="13057" width="10.453125" style="2" customWidth="1"/>
    <col min="13058" max="13058" width="9.1796875" style="2"/>
    <col min="13059" max="13059" width="12.7265625" style="2" customWidth="1"/>
    <col min="13060" max="13305" width="9.1796875" style="2"/>
    <col min="13306" max="13306" width="8.81640625" style="2" customWidth="1"/>
    <col min="13307" max="13310" width="9.1796875" style="2"/>
    <col min="13311" max="13311" width="6" style="2" customWidth="1"/>
    <col min="13312" max="13312" width="6.1796875" style="2" customWidth="1"/>
    <col min="13313" max="13313" width="10.453125" style="2" customWidth="1"/>
    <col min="13314" max="13314" width="9.1796875" style="2"/>
    <col min="13315" max="13315" width="12.7265625" style="2" customWidth="1"/>
    <col min="13316" max="13561" width="9.1796875" style="2"/>
    <col min="13562" max="13562" width="8.81640625" style="2" customWidth="1"/>
    <col min="13563" max="13566" width="9.1796875" style="2"/>
    <col min="13567" max="13567" width="6" style="2" customWidth="1"/>
    <col min="13568" max="13568" width="6.1796875" style="2" customWidth="1"/>
    <col min="13569" max="13569" width="10.453125" style="2" customWidth="1"/>
    <col min="13570" max="13570" width="9.1796875" style="2"/>
    <col min="13571" max="13571" width="12.7265625" style="2" customWidth="1"/>
    <col min="13572" max="13817" width="9.1796875" style="2"/>
    <col min="13818" max="13818" width="8.81640625" style="2" customWidth="1"/>
    <col min="13819" max="13822" width="9.1796875" style="2"/>
    <col min="13823" max="13823" width="6" style="2" customWidth="1"/>
    <col min="13824" max="13824" width="6.1796875" style="2" customWidth="1"/>
    <col min="13825" max="13825" width="10.453125" style="2" customWidth="1"/>
    <col min="13826" max="13826" width="9.1796875" style="2"/>
    <col min="13827" max="13827" width="12.7265625" style="2" customWidth="1"/>
    <col min="13828" max="14073" width="9.1796875" style="2"/>
    <col min="14074" max="14074" width="8.81640625" style="2" customWidth="1"/>
    <col min="14075" max="14078" width="9.1796875" style="2"/>
    <col min="14079" max="14079" width="6" style="2" customWidth="1"/>
    <col min="14080" max="14080" width="6.1796875" style="2" customWidth="1"/>
    <col min="14081" max="14081" width="10.453125" style="2" customWidth="1"/>
    <col min="14082" max="14082" width="9.1796875" style="2"/>
    <col min="14083" max="14083" width="12.7265625" style="2" customWidth="1"/>
    <col min="14084" max="14329" width="9.1796875" style="2"/>
    <col min="14330" max="14330" width="8.81640625" style="2" customWidth="1"/>
    <col min="14331" max="14334" width="9.1796875" style="2"/>
    <col min="14335" max="14335" width="6" style="2" customWidth="1"/>
    <col min="14336" max="14336" width="6.1796875" style="2" customWidth="1"/>
    <col min="14337" max="14337" width="10.453125" style="2" customWidth="1"/>
    <col min="14338" max="14338" width="9.1796875" style="2"/>
    <col min="14339" max="14339" width="12.7265625" style="2" customWidth="1"/>
    <col min="14340" max="14585" width="9.1796875" style="2"/>
    <col min="14586" max="14586" width="8.81640625" style="2" customWidth="1"/>
    <col min="14587" max="14590" width="9.1796875" style="2"/>
    <col min="14591" max="14591" width="6" style="2" customWidth="1"/>
    <col min="14592" max="14592" width="6.1796875" style="2" customWidth="1"/>
    <col min="14593" max="14593" width="10.453125" style="2" customWidth="1"/>
    <col min="14594" max="14594" width="9.1796875" style="2"/>
    <col min="14595" max="14595" width="12.7265625" style="2" customWidth="1"/>
    <col min="14596" max="14841" width="9.1796875" style="2"/>
    <col min="14842" max="14842" width="8.81640625" style="2" customWidth="1"/>
    <col min="14843" max="14846" width="9.1796875" style="2"/>
    <col min="14847" max="14847" width="6" style="2" customWidth="1"/>
    <col min="14848" max="14848" width="6.1796875" style="2" customWidth="1"/>
    <col min="14849" max="14849" width="10.453125" style="2" customWidth="1"/>
    <col min="14850" max="14850" width="9.1796875" style="2"/>
    <col min="14851" max="14851" width="12.7265625" style="2" customWidth="1"/>
    <col min="14852" max="15097" width="9.1796875" style="2"/>
    <col min="15098" max="15098" width="8.81640625" style="2" customWidth="1"/>
    <col min="15099" max="15102" width="9.1796875" style="2"/>
    <col min="15103" max="15103" width="6" style="2" customWidth="1"/>
    <col min="15104" max="15104" width="6.1796875" style="2" customWidth="1"/>
    <col min="15105" max="15105" width="10.453125" style="2" customWidth="1"/>
    <col min="15106" max="15106" width="9.1796875" style="2"/>
    <col min="15107" max="15107" width="12.7265625" style="2" customWidth="1"/>
    <col min="15108" max="15353" width="9.1796875" style="2"/>
    <col min="15354" max="15354" width="8.81640625" style="2" customWidth="1"/>
    <col min="15355" max="15358" width="9.1796875" style="2"/>
    <col min="15359" max="15359" width="6" style="2" customWidth="1"/>
    <col min="15360" max="15360" width="6.1796875" style="2" customWidth="1"/>
    <col min="15361" max="15361" width="10.453125" style="2" customWidth="1"/>
    <col min="15362" max="15362" width="9.1796875" style="2"/>
    <col min="15363" max="15363" width="12.7265625" style="2" customWidth="1"/>
    <col min="15364" max="15609" width="9.1796875" style="2"/>
    <col min="15610" max="15610" width="8.81640625" style="2" customWidth="1"/>
    <col min="15611" max="15614" width="9.1796875" style="2"/>
    <col min="15615" max="15615" width="6" style="2" customWidth="1"/>
    <col min="15616" max="15616" width="6.1796875" style="2" customWidth="1"/>
    <col min="15617" max="15617" width="10.453125" style="2" customWidth="1"/>
    <col min="15618" max="15618" width="9.1796875" style="2"/>
    <col min="15619" max="15619" width="12.7265625" style="2" customWidth="1"/>
    <col min="15620" max="15865" width="9.1796875" style="2"/>
    <col min="15866" max="15866" width="8.81640625" style="2" customWidth="1"/>
    <col min="15867" max="15870" width="9.1796875" style="2"/>
    <col min="15871" max="15871" width="6" style="2" customWidth="1"/>
    <col min="15872" max="15872" width="6.1796875" style="2" customWidth="1"/>
    <col min="15873" max="15873" width="10.453125" style="2" customWidth="1"/>
    <col min="15874" max="15874" width="9.1796875" style="2"/>
    <col min="15875" max="15875" width="12.7265625" style="2" customWidth="1"/>
    <col min="15876" max="16121" width="9.1796875" style="2"/>
    <col min="16122" max="16122" width="8.81640625" style="2" customWidth="1"/>
    <col min="16123" max="16126" width="9.1796875" style="2"/>
    <col min="16127" max="16127" width="6" style="2" customWidth="1"/>
    <col min="16128" max="16128" width="6.1796875" style="2" customWidth="1"/>
    <col min="16129" max="16129" width="10.453125" style="2" customWidth="1"/>
    <col min="16130" max="16130" width="9.1796875" style="2"/>
    <col min="16131" max="16131" width="12.7265625" style="2" customWidth="1"/>
    <col min="16132" max="16376" width="9.1796875" style="2"/>
    <col min="16377" max="16384" width="9.1796875" style="2" customWidth="1"/>
  </cols>
  <sheetData>
    <row r="1" spans="1:5" ht="24.75" customHeight="1" thickBot="1" x14ac:dyDescent="0.6">
      <c r="A1" s="1"/>
      <c r="C1" s="288" t="s">
        <v>449</v>
      </c>
      <c r="D1" s="293"/>
      <c r="E1" s="294"/>
    </row>
    <row r="2" spans="1:5" ht="14.5" x14ac:dyDescent="0.35">
      <c r="A2" s="10"/>
      <c r="C2" s="263" t="s">
        <v>0</v>
      </c>
      <c r="D2" s="264"/>
      <c r="E2" s="265"/>
    </row>
    <row r="3" spans="1:5" ht="14.5" x14ac:dyDescent="0.35">
      <c r="A3" s="10"/>
      <c r="C3" s="266" t="s">
        <v>1</v>
      </c>
      <c r="D3" s="267"/>
      <c r="E3" s="268"/>
    </row>
    <row r="4" spans="1:5" ht="14.5" x14ac:dyDescent="0.35">
      <c r="A4" s="10"/>
      <c r="C4" s="269"/>
      <c r="D4" s="270"/>
      <c r="E4" s="271"/>
    </row>
    <row r="5" spans="1:5" ht="14.5" x14ac:dyDescent="0.35">
      <c r="A5" s="10"/>
      <c r="C5" s="266"/>
      <c r="D5" s="270"/>
      <c r="E5" s="271"/>
    </row>
    <row r="6" spans="1:5" ht="15" thickBot="1" x14ac:dyDescent="0.4">
      <c r="A6" s="3"/>
      <c r="C6" s="266"/>
      <c r="D6" s="270"/>
      <c r="E6" s="271"/>
    </row>
    <row r="7" spans="1:5" ht="15" thickBot="1" x14ac:dyDescent="0.4">
      <c r="A7" s="259" t="s">
        <v>2</v>
      </c>
      <c r="B7" s="218"/>
      <c r="C7" s="280" t="s">
        <v>3</v>
      </c>
      <c r="D7" s="281"/>
      <c r="E7" s="282"/>
    </row>
    <row r="8" spans="1:5" ht="14.5" x14ac:dyDescent="0.3">
      <c r="A8" s="254"/>
      <c r="B8" s="145"/>
      <c r="C8" s="150"/>
      <c r="D8" s="151"/>
      <c r="E8" s="150"/>
    </row>
    <row r="9" spans="1:5" ht="14" x14ac:dyDescent="0.3">
      <c r="A9" s="146" t="s">
        <v>57</v>
      </c>
      <c r="B9" s="147"/>
      <c r="C9" s="148"/>
      <c r="D9" s="149"/>
      <c r="E9" s="148"/>
    </row>
    <row r="10" spans="1:5" ht="14.5" x14ac:dyDescent="0.35">
      <c r="A10" s="25" t="s">
        <v>383</v>
      </c>
      <c r="B10" s="25"/>
      <c r="C10" s="26"/>
      <c r="D10" s="30"/>
      <c r="E10" s="29"/>
    </row>
    <row r="11" spans="1:5" ht="14.5" x14ac:dyDescent="0.35">
      <c r="A11" s="25" t="s">
        <v>58</v>
      </c>
      <c r="B11" s="25"/>
      <c r="C11" s="26"/>
      <c r="D11" s="30"/>
      <c r="E11" s="29"/>
    </row>
    <row r="12" spans="1:5" ht="14.5" x14ac:dyDescent="0.35">
      <c r="A12" s="25"/>
      <c r="B12" s="25"/>
      <c r="C12" s="26"/>
      <c r="D12" s="30"/>
      <c r="E12" s="29"/>
    </row>
    <row r="13" spans="1:5" ht="13.15" customHeight="1" x14ac:dyDescent="0.35">
      <c r="A13" s="31" t="s">
        <v>6</v>
      </c>
      <c r="B13" s="25" t="s">
        <v>417</v>
      </c>
      <c r="C13" s="217" t="s">
        <v>419</v>
      </c>
      <c r="D13" s="30" t="s">
        <v>7</v>
      </c>
      <c r="E13" s="29" t="s">
        <v>8</v>
      </c>
    </row>
    <row r="14" spans="1:5" ht="14.5" x14ac:dyDescent="0.35">
      <c r="A14" s="32" t="s">
        <v>227</v>
      </c>
      <c r="B14" s="33">
        <f>C14*1.18</f>
        <v>44716.1</v>
      </c>
      <c r="C14" s="34">
        <v>37895</v>
      </c>
      <c r="D14" s="35"/>
      <c r="E14" s="36" t="str">
        <f>IF(C14*D14,C14*D14,"")</f>
        <v/>
      </c>
    </row>
    <row r="15" spans="1:5" ht="14.5" x14ac:dyDescent="0.35">
      <c r="A15" s="32" t="s">
        <v>228</v>
      </c>
      <c r="B15" s="33">
        <f>C15*1.18</f>
        <v>49737</v>
      </c>
      <c r="C15" s="34">
        <v>42150</v>
      </c>
      <c r="D15" s="35"/>
      <c r="E15" s="36" t="str">
        <f>IF(C15*D15,C15*D15,"")</f>
        <v/>
      </c>
    </row>
    <row r="16" spans="1:5" ht="14.5" x14ac:dyDescent="0.35">
      <c r="A16" s="32" t="s">
        <v>319</v>
      </c>
      <c r="B16" s="33">
        <f>C16*1.18</f>
        <v>75461</v>
      </c>
      <c r="C16" s="34">
        <v>63950</v>
      </c>
      <c r="D16" s="35"/>
      <c r="E16" s="36" t="str">
        <f>IF(C16*D16,C16*D16,"")</f>
        <v/>
      </c>
    </row>
    <row r="17" spans="1:5" ht="14.5" x14ac:dyDescent="0.35">
      <c r="A17" s="25"/>
      <c r="B17" s="25"/>
      <c r="C17" s="26"/>
      <c r="D17" s="30"/>
      <c r="E17" s="29"/>
    </row>
    <row r="18" spans="1:5" ht="14.5" x14ac:dyDescent="0.35">
      <c r="A18" s="31" t="s">
        <v>59</v>
      </c>
      <c r="B18" s="25"/>
      <c r="C18" s="26"/>
      <c r="D18" s="27"/>
      <c r="E18" s="29"/>
    </row>
    <row r="19" spans="1:5" ht="14.5" x14ac:dyDescent="0.35">
      <c r="A19" s="33" t="s">
        <v>114</v>
      </c>
      <c r="B19" s="33">
        <f t="shared" ref="B19:B22" si="0">C19*1.18</f>
        <v>775.26</v>
      </c>
      <c r="C19" s="34">
        <v>657</v>
      </c>
      <c r="D19" s="35"/>
      <c r="E19" s="36" t="str">
        <f t="shared" ref="E19:E42" si="1">IF(C19*D19,C19*D19,"")</f>
        <v/>
      </c>
    </row>
    <row r="20" spans="1:5" ht="14.5" x14ac:dyDescent="0.35">
      <c r="A20" s="33" t="s">
        <v>258</v>
      </c>
      <c r="B20" s="33">
        <f t="shared" si="0"/>
        <v>775.26</v>
      </c>
      <c r="C20" s="34">
        <v>657</v>
      </c>
      <c r="D20" s="35"/>
      <c r="E20" s="36" t="str">
        <f t="shared" si="1"/>
        <v/>
      </c>
    </row>
    <row r="21" spans="1:5" ht="14.5" x14ac:dyDescent="0.35">
      <c r="A21" s="33" t="s">
        <v>259</v>
      </c>
      <c r="B21" s="33">
        <f t="shared" si="0"/>
        <v>3922.3199999999997</v>
      </c>
      <c r="C21" s="34">
        <v>3324</v>
      </c>
      <c r="D21" s="35"/>
      <c r="E21" s="36" t="str">
        <f t="shared" si="1"/>
        <v/>
      </c>
    </row>
    <row r="22" spans="1:5" ht="14.5" x14ac:dyDescent="0.35">
      <c r="A22" s="33" t="s">
        <v>260</v>
      </c>
      <c r="B22" s="33">
        <f t="shared" si="0"/>
        <v>7218.0599999999995</v>
      </c>
      <c r="C22" s="34">
        <v>6117</v>
      </c>
      <c r="D22" s="35"/>
      <c r="E22" s="36" t="str">
        <f t="shared" si="1"/>
        <v/>
      </c>
    </row>
    <row r="23" spans="1:5" ht="14.5" x14ac:dyDescent="0.35">
      <c r="A23" s="31"/>
      <c r="B23" s="25"/>
      <c r="C23" s="26"/>
      <c r="D23" s="27"/>
      <c r="E23" s="28" t="str">
        <f t="shared" si="1"/>
        <v/>
      </c>
    </row>
    <row r="24" spans="1:5" ht="14.5" x14ac:dyDescent="0.35">
      <c r="A24" s="31" t="s">
        <v>44</v>
      </c>
      <c r="B24" s="25"/>
      <c r="C24" s="26"/>
      <c r="D24" s="27"/>
      <c r="E24" s="29" t="str">
        <f t="shared" si="1"/>
        <v/>
      </c>
    </row>
    <row r="25" spans="1:5" ht="14.5" x14ac:dyDescent="0.35">
      <c r="A25" s="33" t="s">
        <v>190</v>
      </c>
      <c r="B25" s="214">
        <f t="shared" ref="B25:B49" si="2">C25*1.18</f>
        <v>1065.54</v>
      </c>
      <c r="C25" s="34">
        <v>903</v>
      </c>
      <c r="D25" s="35"/>
      <c r="E25" s="36" t="str">
        <f t="shared" si="1"/>
        <v/>
      </c>
    </row>
    <row r="26" spans="1:5" ht="14.5" x14ac:dyDescent="0.35">
      <c r="A26" s="33" t="s">
        <v>261</v>
      </c>
      <c r="B26" s="214">
        <f t="shared" si="2"/>
        <v>571.12</v>
      </c>
      <c r="C26" s="34">
        <v>484</v>
      </c>
      <c r="D26" s="35"/>
      <c r="E26" s="36" t="str">
        <f t="shared" si="1"/>
        <v/>
      </c>
    </row>
    <row r="27" spans="1:5" ht="14.5" x14ac:dyDescent="0.35">
      <c r="A27" s="33" t="s">
        <v>89</v>
      </c>
      <c r="B27" s="214">
        <f t="shared" si="2"/>
        <v>2211.3199999999997</v>
      </c>
      <c r="C27" s="34">
        <v>1874</v>
      </c>
      <c r="D27" s="35"/>
      <c r="E27" s="36" t="str">
        <f t="shared" si="1"/>
        <v/>
      </c>
    </row>
    <row r="28" spans="1:5" ht="14.5" x14ac:dyDescent="0.35">
      <c r="A28" s="32" t="s">
        <v>201</v>
      </c>
      <c r="B28" s="214">
        <f t="shared" si="2"/>
        <v>407.09999999999997</v>
      </c>
      <c r="C28" s="34">
        <v>345</v>
      </c>
      <c r="D28" s="35"/>
      <c r="E28" s="36" t="str">
        <f t="shared" si="1"/>
        <v/>
      </c>
    </row>
    <row r="29" spans="1:5" ht="14.5" x14ac:dyDescent="0.35">
      <c r="A29" s="33" t="s">
        <v>91</v>
      </c>
      <c r="B29" s="214">
        <f t="shared" si="2"/>
        <v>571.12</v>
      </c>
      <c r="C29" s="34">
        <v>484</v>
      </c>
      <c r="D29" s="35"/>
      <c r="E29" s="36" t="str">
        <f t="shared" si="1"/>
        <v/>
      </c>
    </row>
    <row r="30" spans="1:5" ht="14.5" x14ac:dyDescent="0.35">
      <c r="A30" s="33" t="s">
        <v>92</v>
      </c>
      <c r="B30" s="214">
        <f t="shared" si="2"/>
        <v>283.2</v>
      </c>
      <c r="C30" s="34">
        <v>240</v>
      </c>
      <c r="D30" s="35"/>
      <c r="E30" s="36" t="str">
        <f t="shared" si="1"/>
        <v/>
      </c>
    </row>
    <row r="31" spans="1:5" ht="14.5" x14ac:dyDescent="0.35">
      <c r="A31" s="33" t="s">
        <v>93</v>
      </c>
      <c r="B31" s="214">
        <f t="shared" si="2"/>
        <v>791.78</v>
      </c>
      <c r="C31" s="34">
        <v>671</v>
      </c>
      <c r="D31" s="35"/>
      <c r="E31" s="36" t="str">
        <f t="shared" si="1"/>
        <v/>
      </c>
    </row>
    <row r="32" spans="1:5" ht="14.5" x14ac:dyDescent="0.35">
      <c r="A32" s="33" t="s">
        <v>191</v>
      </c>
      <c r="B32" s="214">
        <f t="shared" si="2"/>
        <v>2537</v>
      </c>
      <c r="C32" s="34">
        <v>2150</v>
      </c>
      <c r="D32" s="35"/>
      <c r="E32" s="36" t="str">
        <f t="shared" si="1"/>
        <v/>
      </c>
    </row>
    <row r="33" spans="1:5" ht="14.5" x14ac:dyDescent="0.35">
      <c r="A33" s="33" t="s">
        <v>233</v>
      </c>
      <c r="B33" s="214">
        <f t="shared" si="2"/>
        <v>778.8</v>
      </c>
      <c r="C33" s="34">
        <v>660</v>
      </c>
      <c r="D33" s="35"/>
      <c r="E33" s="36" t="str">
        <f t="shared" si="1"/>
        <v/>
      </c>
    </row>
    <row r="34" spans="1:5" ht="14.5" x14ac:dyDescent="0.35">
      <c r="A34" s="33" t="s">
        <v>234</v>
      </c>
      <c r="B34" s="214">
        <f t="shared" si="2"/>
        <v>194.7</v>
      </c>
      <c r="C34" s="34">
        <v>165</v>
      </c>
      <c r="D34" s="35"/>
      <c r="E34" s="36" t="str">
        <f t="shared" si="1"/>
        <v/>
      </c>
    </row>
    <row r="35" spans="1:5" ht="14.5" x14ac:dyDescent="0.35">
      <c r="A35" s="33" t="s">
        <v>262</v>
      </c>
      <c r="B35" s="214">
        <f t="shared" si="2"/>
        <v>1201.24</v>
      </c>
      <c r="C35" s="34">
        <v>1018</v>
      </c>
      <c r="D35" s="35"/>
      <c r="E35" s="36" t="str">
        <f t="shared" si="1"/>
        <v/>
      </c>
    </row>
    <row r="36" spans="1:5" ht="14.5" x14ac:dyDescent="0.35">
      <c r="A36" s="33" t="s">
        <v>236</v>
      </c>
      <c r="B36" s="214">
        <f t="shared" si="2"/>
        <v>997.09999999999991</v>
      </c>
      <c r="C36" s="34">
        <v>845</v>
      </c>
      <c r="D36" s="35"/>
      <c r="E36" s="36" t="str">
        <f t="shared" si="1"/>
        <v/>
      </c>
    </row>
    <row r="37" spans="1:5" ht="14.5" x14ac:dyDescent="0.35">
      <c r="A37" s="33" t="s">
        <v>192</v>
      </c>
      <c r="B37" s="214">
        <f t="shared" si="2"/>
        <v>1282.6599999999999</v>
      </c>
      <c r="C37" s="34">
        <v>1087</v>
      </c>
      <c r="D37" s="35"/>
      <c r="E37" s="36" t="str">
        <f t="shared" si="1"/>
        <v/>
      </c>
    </row>
    <row r="38" spans="1:5" ht="14.5" x14ac:dyDescent="0.35">
      <c r="A38" s="33" t="s">
        <v>134</v>
      </c>
      <c r="B38" s="214">
        <f t="shared" si="2"/>
        <v>1287.3799999999999</v>
      </c>
      <c r="C38" s="34">
        <v>1091</v>
      </c>
      <c r="D38" s="35"/>
      <c r="E38" s="36" t="str">
        <f t="shared" si="1"/>
        <v/>
      </c>
    </row>
    <row r="39" spans="1:5" ht="14.5" x14ac:dyDescent="0.35">
      <c r="A39" s="33" t="s">
        <v>193</v>
      </c>
      <c r="B39" s="214">
        <f t="shared" si="2"/>
        <v>1170.56</v>
      </c>
      <c r="C39" s="34">
        <v>992</v>
      </c>
      <c r="D39" s="35"/>
      <c r="E39" s="36" t="str">
        <f t="shared" si="1"/>
        <v/>
      </c>
    </row>
    <row r="40" spans="1:5" ht="14.5" x14ac:dyDescent="0.35">
      <c r="A40" s="33" t="s">
        <v>194</v>
      </c>
      <c r="B40" s="214">
        <f t="shared" si="2"/>
        <v>876.74</v>
      </c>
      <c r="C40" s="34">
        <v>743</v>
      </c>
      <c r="D40" s="35"/>
      <c r="E40" s="36" t="str">
        <f t="shared" si="1"/>
        <v/>
      </c>
    </row>
    <row r="41" spans="1:5" ht="14.5" x14ac:dyDescent="0.35">
      <c r="A41" s="33" t="s">
        <v>184</v>
      </c>
      <c r="B41" s="214">
        <f t="shared" si="2"/>
        <v>1139.8799999999999</v>
      </c>
      <c r="C41" s="34">
        <v>966</v>
      </c>
      <c r="D41" s="35"/>
      <c r="E41" s="36" t="str">
        <f t="shared" si="1"/>
        <v/>
      </c>
    </row>
    <row r="42" spans="1:5" ht="14.5" x14ac:dyDescent="0.35">
      <c r="A42" s="33" t="s">
        <v>263</v>
      </c>
      <c r="B42" s="214">
        <f t="shared" si="2"/>
        <v>4407.3</v>
      </c>
      <c r="C42" s="34">
        <v>3735</v>
      </c>
      <c r="D42" s="35"/>
      <c r="E42" s="36" t="str">
        <f t="shared" si="1"/>
        <v/>
      </c>
    </row>
    <row r="43" spans="1:5" ht="14.5" x14ac:dyDescent="0.35">
      <c r="A43" s="33" t="s">
        <v>238</v>
      </c>
      <c r="B43" s="214">
        <f t="shared" si="2"/>
        <v>826</v>
      </c>
      <c r="C43" s="34">
        <v>700</v>
      </c>
      <c r="D43" s="35"/>
      <c r="E43" s="36" t="str">
        <f>IF(C43*D43,C43*D43,"")</f>
        <v/>
      </c>
    </row>
    <row r="44" spans="1:5" ht="14.5" x14ac:dyDescent="0.35">
      <c r="A44" s="41" t="s">
        <v>94</v>
      </c>
      <c r="B44" s="214">
        <f t="shared" si="2"/>
        <v>2154.6799999999998</v>
      </c>
      <c r="C44" s="42">
        <v>1826</v>
      </c>
      <c r="D44" s="43"/>
      <c r="E44" s="44" t="str">
        <f>IF(C44*D44,C44*D44,"")</f>
        <v/>
      </c>
    </row>
    <row r="45" spans="1:5" ht="14.5" x14ac:dyDescent="0.35">
      <c r="A45" s="41" t="s">
        <v>239</v>
      </c>
      <c r="B45" s="214"/>
      <c r="C45" s="42" t="s">
        <v>38</v>
      </c>
      <c r="D45" s="43"/>
      <c r="E45" s="44"/>
    </row>
    <row r="46" spans="1:5" ht="14.5" x14ac:dyDescent="0.35">
      <c r="A46" s="41" t="s">
        <v>414</v>
      </c>
      <c r="B46" s="214"/>
      <c r="C46" s="42" t="s">
        <v>38</v>
      </c>
      <c r="D46" s="43"/>
      <c r="E46" s="44"/>
    </row>
    <row r="47" spans="1:5" ht="14.5" x14ac:dyDescent="0.35">
      <c r="A47" s="41" t="s">
        <v>241</v>
      </c>
      <c r="B47" s="214">
        <f t="shared" si="2"/>
        <v>11598.22</v>
      </c>
      <c r="C47" s="42">
        <v>9829</v>
      </c>
      <c r="D47" s="43"/>
      <c r="E47" s="44"/>
    </row>
    <row r="48" spans="1:5" ht="14.5" x14ac:dyDescent="0.35">
      <c r="A48" s="41" t="s">
        <v>242</v>
      </c>
      <c r="B48" s="214">
        <f t="shared" si="2"/>
        <v>3548.2599999999998</v>
      </c>
      <c r="C48" s="42">
        <v>3007</v>
      </c>
      <c r="D48" s="43"/>
      <c r="E48" s="44"/>
    </row>
    <row r="49" spans="1:5" ht="14.5" x14ac:dyDescent="0.35">
      <c r="A49" s="41" t="s">
        <v>413</v>
      </c>
      <c r="B49" s="214">
        <f t="shared" si="2"/>
        <v>708</v>
      </c>
      <c r="C49" s="42">
        <v>600</v>
      </c>
      <c r="D49" s="43"/>
      <c r="E49" s="44" t="str">
        <f>IF(C49*D49,C49*D49,"")</f>
        <v/>
      </c>
    </row>
    <row r="50" spans="1:5" ht="14.5" x14ac:dyDescent="0.35">
      <c r="A50" s="31"/>
      <c r="B50" s="213"/>
      <c r="C50" s="26"/>
      <c r="D50" s="27"/>
      <c r="E50" s="28"/>
    </row>
    <row r="51" spans="1:5" ht="14.5" x14ac:dyDescent="0.35">
      <c r="A51" s="31" t="s">
        <v>55</v>
      </c>
      <c r="B51" s="25"/>
      <c r="C51" s="26"/>
      <c r="D51" s="27"/>
      <c r="E51" s="29"/>
    </row>
    <row r="52" spans="1:5" ht="14.5" x14ac:dyDescent="0.35">
      <c r="A52" s="31" t="s">
        <v>264</v>
      </c>
      <c r="B52" s="25"/>
      <c r="C52" s="26"/>
      <c r="D52" s="27"/>
      <c r="E52" s="29"/>
    </row>
    <row r="53" spans="1:5" ht="14.5" x14ac:dyDescent="0.35">
      <c r="A53" s="33" t="s">
        <v>245</v>
      </c>
      <c r="B53" s="33">
        <f t="shared" ref="B53:B54" si="3">C53*1.18</f>
        <v>7484.74</v>
      </c>
      <c r="C53" s="39">
        <v>6343</v>
      </c>
      <c r="D53" s="40"/>
      <c r="E53" s="36" t="str">
        <f>IF(C53*D53,C53*D53,"")</f>
        <v/>
      </c>
    </row>
    <row r="54" spans="1:5" ht="14.5" x14ac:dyDescent="0.35">
      <c r="A54" s="32" t="s">
        <v>269</v>
      </c>
      <c r="B54" s="33">
        <f t="shared" si="3"/>
        <v>18621.579999999998</v>
      </c>
      <c r="C54" s="39">
        <v>15781</v>
      </c>
      <c r="D54" s="40"/>
      <c r="E54" s="36" t="str">
        <f>IF(C54*D54,C54*D54,"")</f>
        <v/>
      </c>
    </row>
    <row r="55" spans="1:5" ht="14.5" x14ac:dyDescent="0.35">
      <c r="A55" s="31"/>
      <c r="B55" s="25"/>
      <c r="C55" s="26"/>
      <c r="D55" s="27"/>
      <c r="E55" s="28"/>
    </row>
    <row r="56" spans="1:5" ht="14.5" x14ac:dyDescent="0.35">
      <c r="A56" s="31" t="s">
        <v>60</v>
      </c>
      <c r="B56" s="25"/>
      <c r="C56" s="26"/>
      <c r="D56" s="27"/>
      <c r="E56" s="29"/>
    </row>
    <row r="57" spans="1:5" ht="14.5" x14ac:dyDescent="0.35">
      <c r="A57" s="31" t="s">
        <v>265</v>
      </c>
      <c r="B57" s="25"/>
      <c r="C57" s="26"/>
      <c r="D57" s="27"/>
      <c r="E57" s="29"/>
    </row>
    <row r="58" spans="1:5" ht="14.5" x14ac:dyDescent="0.35">
      <c r="A58" s="33" t="s">
        <v>266</v>
      </c>
      <c r="B58" s="33">
        <f t="shared" ref="B58:B60" si="4">C58*1.18</f>
        <v>7426.9199999999992</v>
      </c>
      <c r="C58" s="34">
        <v>6294</v>
      </c>
      <c r="D58" s="35"/>
      <c r="E58" s="36" t="str">
        <f>IF(C58*D58,C58*D58,"")</f>
        <v/>
      </c>
    </row>
    <row r="59" spans="1:5" ht="14.5" x14ac:dyDescent="0.35">
      <c r="A59" s="33" t="s">
        <v>267</v>
      </c>
      <c r="B59" s="33">
        <f t="shared" si="4"/>
        <v>3712.2799999999997</v>
      </c>
      <c r="C59" s="34">
        <v>3146</v>
      </c>
      <c r="D59" s="35"/>
      <c r="E59" s="36" t="str">
        <f>IF(C59*D59,C59*D59,"")</f>
        <v/>
      </c>
    </row>
    <row r="60" spans="1:5" ht="14.5" x14ac:dyDescent="0.35">
      <c r="A60" s="33" t="s">
        <v>199</v>
      </c>
      <c r="B60" s="33">
        <f t="shared" si="4"/>
        <v>2337.58</v>
      </c>
      <c r="C60" s="34">
        <v>1981</v>
      </c>
      <c r="D60" s="35"/>
      <c r="E60" s="36" t="str">
        <f>IF(C60*D60,C60*D60,"")</f>
        <v/>
      </c>
    </row>
    <row r="61" spans="1:5" ht="14.5" x14ac:dyDescent="0.35">
      <c r="A61" s="31"/>
      <c r="B61" s="25"/>
      <c r="C61" s="26"/>
      <c r="D61" s="27"/>
      <c r="E61" s="28"/>
    </row>
    <row r="62" spans="1:5" ht="14.5" x14ac:dyDescent="0.35">
      <c r="A62" s="31" t="s">
        <v>56</v>
      </c>
      <c r="B62" s="25"/>
      <c r="C62" s="26"/>
      <c r="D62" s="27"/>
      <c r="E62" s="29"/>
    </row>
    <row r="63" spans="1:5" ht="14.5" x14ac:dyDescent="0.35">
      <c r="A63" s="33" t="s">
        <v>251</v>
      </c>
      <c r="B63" s="33">
        <f t="shared" ref="B63:B65" si="5">C63*1.18</f>
        <v>2243.1799999999998</v>
      </c>
      <c r="C63" s="39">
        <v>1901</v>
      </c>
      <c r="D63" s="40"/>
      <c r="E63" s="36" t="str">
        <f>IF(C63*D63,C63*D63,"")</f>
        <v/>
      </c>
    </row>
    <row r="64" spans="1:5" ht="14.5" x14ac:dyDescent="0.35">
      <c r="A64" s="33" t="s">
        <v>252</v>
      </c>
      <c r="B64" s="33">
        <f t="shared" si="5"/>
        <v>1125.72</v>
      </c>
      <c r="C64" s="34">
        <v>954</v>
      </c>
      <c r="D64" s="35"/>
      <c r="E64" s="36" t="str">
        <f>IF(C64*D64,C64*D64,"")</f>
        <v/>
      </c>
    </row>
    <row r="65" spans="1:5" ht="14.5" x14ac:dyDescent="0.35">
      <c r="A65" s="33" t="s">
        <v>253</v>
      </c>
      <c r="B65" s="33">
        <f t="shared" si="5"/>
        <v>1139.8799999999999</v>
      </c>
      <c r="C65" s="37">
        <v>966</v>
      </c>
      <c r="D65" s="35"/>
      <c r="E65" s="36" t="str">
        <f>IF(C65*D65,C65*D65,"")</f>
        <v/>
      </c>
    </row>
    <row r="66" spans="1:5" ht="14.5" x14ac:dyDescent="0.35">
      <c r="A66" s="25"/>
      <c r="B66" s="25"/>
      <c r="C66" s="26"/>
      <c r="D66" s="27"/>
      <c r="E66" s="28"/>
    </row>
    <row r="67" spans="1:5" ht="14.5" x14ac:dyDescent="0.35">
      <c r="A67" s="31" t="s">
        <v>37</v>
      </c>
      <c r="B67" s="25"/>
      <c r="C67" s="26"/>
      <c r="D67" s="27"/>
      <c r="E67" s="29"/>
    </row>
    <row r="68" spans="1:5" ht="14.5" x14ac:dyDescent="0.35">
      <c r="A68" s="33" t="s">
        <v>164</v>
      </c>
      <c r="B68" s="33">
        <f t="shared" ref="B68:B72" si="6">C68*1.18</f>
        <v>615.95999999999992</v>
      </c>
      <c r="C68" s="34">
        <v>522</v>
      </c>
      <c r="D68" s="35"/>
      <c r="E68" s="36" t="str">
        <f>IF(C68*D68,C68*D68,"")</f>
        <v/>
      </c>
    </row>
    <row r="69" spans="1:5" ht="14.5" x14ac:dyDescent="0.35">
      <c r="A69" s="33" t="s">
        <v>373</v>
      </c>
      <c r="B69" s="33">
        <f t="shared" si="6"/>
        <v>254.88</v>
      </c>
      <c r="C69" s="34">
        <v>216</v>
      </c>
      <c r="D69" s="35"/>
      <c r="E69" s="36"/>
    </row>
    <row r="70" spans="1:5" ht="14.5" x14ac:dyDescent="0.35">
      <c r="A70" s="33" t="s">
        <v>107</v>
      </c>
      <c r="B70" s="33">
        <f t="shared" si="6"/>
        <v>679.68</v>
      </c>
      <c r="C70" s="34">
        <v>576</v>
      </c>
      <c r="D70" s="35"/>
      <c r="E70" s="36" t="str">
        <f>IF(C70*D70,C70*D70,"")</f>
        <v/>
      </c>
    </row>
    <row r="71" spans="1:5" ht="14.5" x14ac:dyDescent="0.35">
      <c r="A71" s="33" t="s">
        <v>105</v>
      </c>
      <c r="B71" s="33">
        <f t="shared" si="6"/>
        <v>0</v>
      </c>
      <c r="C71" s="34">
        <v>0</v>
      </c>
      <c r="D71" s="35"/>
      <c r="E71" s="36" t="str">
        <f>IF(C71*D71,C71*D71,"")</f>
        <v/>
      </c>
    </row>
    <row r="72" spans="1:5" ht="14.5" x14ac:dyDescent="0.35">
      <c r="A72" s="33" t="s">
        <v>106</v>
      </c>
      <c r="B72" s="33">
        <f t="shared" si="6"/>
        <v>0</v>
      </c>
      <c r="C72" s="34">
        <v>0</v>
      </c>
      <c r="D72" s="35"/>
      <c r="E72" s="56" t="str">
        <f>IF(C72*D72,C72*D72,"")</f>
        <v/>
      </c>
    </row>
    <row r="73" spans="1:5" ht="14.5" x14ac:dyDescent="0.35">
      <c r="A73" s="25"/>
      <c r="B73" s="25"/>
      <c r="C73" s="29"/>
      <c r="D73" s="30"/>
      <c r="E73" s="29"/>
    </row>
    <row r="74" spans="1:5" ht="14.5" x14ac:dyDescent="0.35">
      <c r="A74" s="31" t="s">
        <v>11</v>
      </c>
      <c r="B74" s="25"/>
      <c r="C74" s="26"/>
      <c r="D74" s="27"/>
      <c r="E74" s="29"/>
    </row>
    <row r="75" spans="1:5" ht="14.5" x14ac:dyDescent="0.35">
      <c r="A75" s="33" t="s">
        <v>268</v>
      </c>
      <c r="B75" s="33">
        <f>C75*1.18</f>
        <v>1384.1399999999999</v>
      </c>
      <c r="C75" s="34">
        <v>1173</v>
      </c>
      <c r="D75" s="35"/>
      <c r="E75" s="36" t="str">
        <f>IF(C75*D75,C75*D75,"")</f>
        <v/>
      </c>
    </row>
    <row r="76" spans="1:5" ht="14.5" x14ac:dyDescent="0.35">
      <c r="A76" s="25"/>
      <c r="B76" s="25"/>
      <c r="C76" s="26"/>
      <c r="D76" s="27"/>
      <c r="E76" s="29"/>
    </row>
    <row r="77" spans="1:5" ht="14.5" x14ac:dyDescent="0.35">
      <c r="A77" s="31" t="s">
        <v>12</v>
      </c>
      <c r="B77" s="25"/>
      <c r="C77" s="26"/>
      <c r="D77" s="27"/>
      <c r="E77" s="29"/>
    </row>
    <row r="78" spans="1:5" ht="14.5" x14ac:dyDescent="0.35">
      <c r="A78" s="33" t="s">
        <v>98</v>
      </c>
      <c r="B78" s="33">
        <f t="shared" ref="B78:B82" si="7">C78*1.18</f>
        <v>0</v>
      </c>
      <c r="C78" s="34">
        <v>0</v>
      </c>
      <c r="D78" s="35"/>
      <c r="E78" s="36" t="str">
        <f>IF(C78*D78,C78*D78,"")</f>
        <v/>
      </c>
    </row>
    <row r="79" spans="1:5" ht="14.5" x14ac:dyDescent="0.35">
      <c r="A79" s="33" t="s">
        <v>99</v>
      </c>
      <c r="B79" s="33">
        <f t="shared" si="7"/>
        <v>0</v>
      </c>
      <c r="C79" s="34">
        <v>0</v>
      </c>
      <c r="D79" s="35"/>
      <c r="E79" s="36" t="str">
        <f>IF(C79*D79,C79*D79,"")</f>
        <v/>
      </c>
    </row>
    <row r="80" spans="1:5" ht="14.5" x14ac:dyDescent="0.35">
      <c r="A80" s="33" t="s">
        <v>100</v>
      </c>
      <c r="B80" s="33">
        <f t="shared" si="7"/>
        <v>0</v>
      </c>
      <c r="C80" s="34">
        <v>0</v>
      </c>
      <c r="D80" s="35"/>
      <c r="E80" s="36" t="str">
        <f>IF(C80*D80,C80*D80,"")</f>
        <v/>
      </c>
    </row>
    <row r="81" spans="1:5" ht="14.5" x14ac:dyDescent="0.35">
      <c r="A81" s="33" t="s">
        <v>101</v>
      </c>
      <c r="B81" s="33">
        <f t="shared" si="7"/>
        <v>0</v>
      </c>
      <c r="C81" s="34">
        <v>0</v>
      </c>
      <c r="D81" s="35"/>
      <c r="E81" s="36"/>
    </row>
    <row r="82" spans="1:5" ht="14.5" x14ac:dyDescent="0.35">
      <c r="A82" s="33" t="s">
        <v>102</v>
      </c>
      <c r="B82" s="33">
        <f t="shared" si="7"/>
        <v>1535.1799999999998</v>
      </c>
      <c r="C82" s="34">
        <v>1301</v>
      </c>
      <c r="D82" s="35"/>
      <c r="E82" s="36" t="str">
        <f>IF(C82*D82,C82*D82,"")</f>
        <v/>
      </c>
    </row>
    <row r="83" spans="1:5" ht="14.5" x14ac:dyDescent="0.35">
      <c r="A83" s="25"/>
      <c r="B83" s="25"/>
      <c r="C83" s="26"/>
      <c r="D83" s="27"/>
      <c r="E83" s="29"/>
    </row>
    <row r="84" spans="1:5" ht="14.5" x14ac:dyDescent="0.35">
      <c r="A84" s="31" t="s">
        <v>13</v>
      </c>
      <c r="B84" s="25"/>
      <c r="C84" s="26"/>
      <c r="D84" s="27"/>
      <c r="E84" s="29"/>
    </row>
    <row r="85" spans="1:5" ht="14.5" x14ac:dyDescent="0.35">
      <c r="A85" s="33" t="s">
        <v>103</v>
      </c>
      <c r="B85" s="33">
        <f t="shared" ref="B85:B86" si="8">C85*1.18</f>
        <v>0</v>
      </c>
      <c r="C85" s="34">
        <v>0</v>
      </c>
      <c r="D85" s="35"/>
      <c r="E85" s="36" t="str">
        <f>IF(C85*D85,C85*D85,"")</f>
        <v/>
      </c>
    </row>
    <row r="86" spans="1:5" ht="14.5" x14ac:dyDescent="0.35">
      <c r="A86" s="33" t="s">
        <v>104</v>
      </c>
      <c r="B86" s="33">
        <f t="shared" si="8"/>
        <v>0</v>
      </c>
      <c r="C86" s="34">
        <v>0</v>
      </c>
      <c r="D86" s="35"/>
      <c r="E86" s="36" t="str">
        <f>IF(C86*D86,C86*D86,"")</f>
        <v/>
      </c>
    </row>
    <row r="87" spans="1:5" ht="14.5" x14ac:dyDescent="0.35">
      <c r="A87" s="25"/>
      <c r="B87" s="25"/>
      <c r="C87" s="26"/>
      <c r="D87" s="27"/>
      <c r="E87" s="29"/>
    </row>
    <row r="88" spans="1:5" ht="14.5" x14ac:dyDescent="0.35">
      <c r="A88" s="25"/>
      <c r="B88" s="25"/>
      <c r="C88" s="26"/>
      <c r="D88" s="27"/>
      <c r="E88" s="28"/>
    </row>
    <row r="89" spans="1:5" ht="14.5" x14ac:dyDescent="0.35">
      <c r="A89" s="31" t="s">
        <v>15</v>
      </c>
      <c r="B89" s="25"/>
      <c r="C89" s="26"/>
      <c r="D89" s="27"/>
      <c r="E89" s="28"/>
    </row>
    <row r="90" spans="1:5" ht="14.5" x14ac:dyDescent="0.35">
      <c r="A90" s="33" t="s">
        <v>374</v>
      </c>
      <c r="B90" s="33"/>
      <c r="C90" s="34">
        <v>3.5</v>
      </c>
      <c r="D90" s="47"/>
      <c r="E90" s="36" t="str">
        <f>IF(C90*D90,C90*D90,"")</f>
        <v/>
      </c>
    </row>
    <row r="91" spans="1:5" ht="14.5" x14ac:dyDescent="0.35">
      <c r="A91" s="33" t="s">
        <v>16</v>
      </c>
      <c r="B91" s="33"/>
      <c r="C91" s="34">
        <v>1.5</v>
      </c>
      <c r="D91" s="47"/>
      <c r="E91" s="36" t="str">
        <f>IF(C91*D91,C91*D91,"")</f>
        <v/>
      </c>
    </row>
    <row r="92" spans="1:5" ht="14.5" x14ac:dyDescent="0.35">
      <c r="A92" s="25"/>
      <c r="B92" s="30"/>
      <c r="C92" s="30"/>
      <c r="D92" s="29" t="s">
        <v>17</v>
      </c>
      <c r="E92" s="48">
        <f>SUM(E14:E91)</f>
        <v>0</v>
      </c>
    </row>
    <row r="93" spans="1:5" ht="14.5" x14ac:dyDescent="0.35">
      <c r="A93" s="25" t="s">
        <v>18</v>
      </c>
      <c r="B93" s="49"/>
      <c r="C93" s="50"/>
      <c r="D93" s="29" t="s">
        <v>19</v>
      </c>
      <c r="E93" s="48" t="e">
        <f>SUM(#REF!*(E92)/100)</f>
        <v>#REF!</v>
      </c>
    </row>
    <row r="94" spans="1:5" ht="14.5" x14ac:dyDescent="0.35">
      <c r="A94" s="25"/>
      <c r="B94" s="25"/>
      <c r="C94" s="30"/>
      <c r="D94" s="29" t="s">
        <v>20</v>
      </c>
      <c r="E94" s="51" t="e">
        <f>E92+E93</f>
        <v>#REF!</v>
      </c>
    </row>
    <row r="95" spans="1:5" ht="14.5" x14ac:dyDescent="0.35">
      <c r="A95" s="25"/>
      <c r="B95" s="25"/>
      <c r="C95" s="29"/>
      <c r="D95" s="30"/>
      <c r="E95" s="29"/>
    </row>
    <row r="97" spans="1:1" ht="15.5" x14ac:dyDescent="0.35">
      <c r="A97" s="9"/>
    </row>
  </sheetData>
  <mergeCells count="7">
    <mergeCell ref="C7:E7"/>
    <mergeCell ref="C1:E1"/>
    <mergeCell ref="C2:E2"/>
    <mergeCell ref="C3:E3"/>
    <mergeCell ref="C4:E4"/>
    <mergeCell ref="C5:E5"/>
    <mergeCell ref="C6:E6"/>
  </mergeCells>
  <hyperlinks>
    <hyperlink ref="C3" r:id="rId1" xr:uid="{CC162878-DF97-4061-8328-70620FEE2DA7}"/>
    <hyperlink ref="C7" r:id="rId2" xr:uid="{740E6872-DB48-4551-B7A6-840019C514BD}"/>
  </hyperlinks>
  <pageMargins left="0.5" right="0.5" top="0.5" bottom="0.5" header="0.5" footer="0.5"/>
  <pageSetup orientation="portrait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3157-569A-4810-B081-E1783F08F393}">
  <dimension ref="A1:O84"/>
  <sheetViews>
    <sheetView workbookViewId="0">
      <selection activeCell="I4" sqref="I4:K4"/>
    </sheetView>
  </sheetViews>
  <sheetFormatPr defaultRowHeight="12.5" x14ac:dyDescent="0.25"/>
  <cols>
    <col min="1" max="5" width="9.1796875" style="2"/>
    <col min="6" max="6" width="6" style="2" customWidth="1"/>
    <col min="7" max="7" width="6.1796875" style="2" bestFit="1" customWidth="1"/>
    <col min="8" max="8" width="11.453125" style="2" customWidth="1"/>
    <col min="9" max="9" width="10.1796875" style="2" bestFit="1" customWidth="1"/>
    <col min="10" max="10" width="8.7265625" style="2" customWidth="1"/>
    <col min="11" max="11" width="15.54296875" style="2" customWidth="1"/>
    <col min="12" max="262" width="9.1796875" style="2"/>
    <col min="263" max="263" width="6" style="2" customWidth="1"/>
    <col min="264" max="264" width="6.1796875" style="2" bestFit="1" customWidth="1"/>
    <col min="265" max="265" width="10.1796875" style="2" bestFit="1" customWidth="1"/>
    <col min="266" max="266" width="8.7265625" style="2" customWidth="1"/>
    <col min="267" max="267" width="15.54296875" style="2" customWidth="1"/>
    <col min="268" max="518" width="9.1796875" style="2"/>
    <col min="519" max="519" width="6" style="2" customWidth="1"/>
    <col min="520" max="520" width="6.1796875" style="2" bestFit="1" customWidth="1"/>
    <col min="521" max="521" width="10.1796875" style="2" bestFit="1" customWidth="1"/>
    <col min="522" max="522" width="8.7265625" style="2" customWidth="1"/>
    <col min="523" max="523" width="15.54296875" style="2" customWidth="1"/>
    <col min="524" max="774" width="9.1796875" style="2"/>
    <col min="775" max="775" width="6" style="2" customWidth="1"/>
    <col min="776" max="776" width="6.1796875" style="2" bestFit="1" customWidth="1"/>
    <col min="777" max="777" width="10.1796875" style="2" bestFit="1" customWidth="1"/>
    <col min="778" max="778" width="8.7265625" style="2" customWidth="1"/>
    <col min="779" max="779" width="15.54296875" style="2" customWidth="1"/>
    <col min="780" max="1030" width="9.1796875" style="2"/>
    <col min="1031" max="1031" width="6" style="2" customWidth="1"/>
    <col min="1032" max="1032" width="6.1796875" style="2" bestFit="1" customWidth="1"/>
    <col min="1033" max="1033" width="10.1796875" style="2" bestFit="1" customWidth="1"/>
    <col min="1034" max="1034" width="8.7265625" style="2" customWidth="1"/>
    <col min="1035" max="1035" width="15.54296875" style="2" customWidth="1"/>
    <col min="1036" max="1286" width="9.1796875" style="2"/>
    <col min="1287" max="1287" width="6" style="2" customWidth="1"/>
    <col min="1288" max="1288" width="6.1796875" style="2" bestFit="1" customWidth="1"/>
    <col min="1289" max="1289" width="10.1796875" style="2" bestFit="1" customWidth="1"/>
    <col min="1290" max="1290" width="8.7265625" style="2" customWidth="1"/>
    <col min="1291" max="1291" width="15.54296875" style="2" customWidth="1"/>
    <col min="1292" max="1542" width="9.1796875" style="2"/>
    <col min="1543" max="1543" width="6" style="2" customWidth="1"/>
    <col min="1544" max="1544" width="6.1796875" style="2" bestFit="1" customWidth="1"/>
    <col min="1545" max="1545" width="10.1796875" style="2" bestFit="1" customWidth="1"/>
    <col min="1546" max="1546" width="8.7265625" style="2" customWidth="1"/>
    <col min="1547" max="1547" width="15.54296875" style="2" customWidth="1"/>
    <col min="1548" max="1798" width="9.1796875" style="2"/>
    <col min="1799" max="1799" width="6" style="2" customWidth="1"/>
    <col min="1800" max="1800" width="6.1796875" style="2" bestFit="1" customWidth="1"/>
    <col min="1801" max="1801" width="10.1796875" style="2" bestFit="1" customWidth="1"/>
    <col min="1802" max="1802" width="8.7265625" style="2" customWidth="1"/>
    <col min="1803" max="1803" width="15.54296875" style="2" customWidth="1"/>
    <col min="1804" max="2054" width="9.1796875" style="2"/>
    <col min="2055" max="2055" width="6" style="2" customWidth="1"/>
    <col min="2056" max="2056" width="6.1796875" style="2" bestFit="1" customWidth="1"/>
    <col min="2057" max="2057" width="10.1796875" style="2" bestFit="1" customWidth="1"/>
    <col min="2058" max="2058" width="8.7265625" style="2" customWidth="1"/>
    <col min="2059" max="2059" width="15.54296875" style="2" customWidth="1"/>
    <col min="2060" max="2310" width="9.1796875" style="2"/>
    <col min="2311" max="2311" width="6" style="2" customWidth="1"/>
    <col min="2312" max="2312" width="6.1796875" style="2" bestFit="1" customWidth="1"/>
    <col min="2313" max="2313" width="10.1796875" style="2" bestFit="1" customWidth="1"/>
    <col min="2314" max="2314" width="8.7265625" style="2" customWidth="1"/>
    <col min="2315" max="2315" width="15.54296875" style="2" customWidth="1"/>
    <col min="2316" max="2566" width="9.1796875" style="2"/>
    <col min="2567" max="2567" width="6" style="2" customWidth="1"/>
    <col min="2568" max="2568" width="6.1796875" style="2" bestFit="1" customWidth="1"/>
    <col min="2569" max="2569" width="10.1796875" style="2" bestFit="1" customWidth="1"/>
    <col min="2570" max="2570" width="8.7265625" style="2" customWidth="1"/>
    <col min="2571" max="2571" width="15.54296875" style="2" customWidth="1"/>
    <col min="2572" max="2822" width="9.1796875" style="2"/>
    <col min="2823" max="2823" width="6" style="2" customWidth="1"/>
    <col min="2824" max="2824" width="6.1796875" style="2" bestFit="1" customWidth="1"/>
    <col min="2825" max="2825" width="10.1796875" style="2" bestFit="1" customWidth="1"/>
    <col min="2826" max="2826" width="8.7265625" style="2" customWidth="1"/>
    <col min="2827" max="2827" width="15.54296875" style="2" customWidth="1"/>
    <col min="2828" max="3078" width="9.1796875" style="2"/>
    <col min="3079" max="3079" width="6" style="2" customWidth="1"/>
    <col min="3080" max="3080" width="6.1796875" style="2" bestFit="1" customWidth="1"/>
    <col min="3081" max="3081" width="10.1796875" style="2" bestFit="1" customWidth="1"/>
    <col min="3082" max="3082" width="8.7265625" style="2" customWidth="1"/>
    <col min="3083" max="3083" width="15.54296875" style="2" customWidth="1"/>
    <col min="3084" max="3334" width="9.1796875" style="2"/>
    <col min="3335" max="3335" width="6" style="2" customWidth="1"/>
    <col min="3336" max="3336" width="6.1796875" style="2" bestFit="1" customWidth="1"/>
    <col min="3337" max="3337" width="10.1796875" style="2" bestFit="1" customWidth="1"/>
    <col min="3338" max="3338" width="8.7265625" style="2" customWidth="1"/>
    <col min="3339" max="3339" width="15.54296875" style="2" customWidth="1"/>
    <col min="3340" max="3590" width="9.1796875" style="2"/>
    <col min="3591" max="3591" width="6" style="2" customWidth="1"/>
    <col min="3592" max="3592" width="6.1796875" style="2" bestFit="1" customWidth="1"/>
    <col min="3593" max="3593" width="10.1796875" style="2" bestFit="1" customWidth="1"/>
    <col min="3594" max="3594" width="8.7265625" style="2" customWidth="1"/>
    <col min="3595" max="3595" width="15.54296875" style="2" customWidth="1"/>
    <col min="3596" max="3846" width="9.1796875" style="2"/>
    <col min="3847" max="3847" width="6" style="2" customWidth="1"/>
    <col min="3848" max="3848" width="6.1796875" style="2" bestFit="1" customWidth="1"/>
    <col min="3849" max="3849" width="10.1796875" style="2" bestFit="1" customWidth="1"/>
    <col min="3850" max="3850" width="8.7265625" style="2" customWidth="1"/>
    <col min="3851" max="3851" width="15.54296875" style="2" customWidth="1"/>
    <col min="3852" max="4102" width="9.1796875" style="2"/>
    <col min="4103" max="4103" width="6" style="2" customWidth="1"/>
    <col min="4104" max="4104" width="6.1796875" style="2" bestFit="1" customWidth="1"/>
    <col min="4105" max="4105" width="10.1796875" style="2" bestFit="1" customWidth="1"/>
    <col min="4106" max="4106" width="8.7265625" style="2" customWidth="1"/>
    <col min="4107" max="4107" width="15.54296875" style="2" customWidth="1"/>
    <col min="4108" max="4358" width="9.1796875" style="2"/>
    <col min="4359" max="4359" width="6" style="2" customWidth="1"/>
    <col min="4360" max="4360" width="6.1796875" style="2" bestFit="1" customWidth="1"/>
    <col min="4361" max="4361" width="10.1796875" style="2" bestFit="1" customWidth="1"/>
    <col min="4362" max="4362" width="8.7265625" style="2" customWidth="1"/>
    <col min="4363" max="4363" width="15.54296875" style="2" customWidth="1"/>
    <col min="4364" max="4614" width="9.1796875" style="2"/>
    <col min="4615" max="4615" width="6" style="2" customWidth="1"/>
    <col min="4616" max="4616" width="6.1796875" style="2" bestFit="1" customWidth="1"/>
    <col min="4617" max="4617" width="10.1796875" style="2" bestFit="1" customWidth="1"/>
    <col min="4618" max="4618" width="8.7265625" style="2" customWidth="1"/>
    <col min="4619" max="4619" width="15.54296875" style="2" customWidth="1"/>
    <col min="4620" max="4870" width="9.1796875" style="2"/>
    <col min="4871" max="4871" width="6" style="2" customWidth="1"/>
    <col min="4872" max="4872" width="6.1796875" style="2" bestFit="1" customWidth="1"/>
    <col min="4873" max="4873" width="10.1796875" style="2" bestFit="1" customWidth="1"/>
    <col min="4874" max="4874" width="8.7265625" style="2" customWidth="1"/>
    <col min="4875" max="4875" width="15.54296875" style="2" customWidth="1"/>
    <col min="4876" max="5126" width="9.1796875" style="2"/>
    <col min="5127" max="5127" width="6" style="2" customWidth="1"/>
    <col min="5128" max="5128" width="6.1796875" style="2" bestFit="1" customWidth="1"/>
    <col min="5129" max="5129" width="10.1796875" style="2" bestFit="1" customWidth="1"/>
    <col min="5130" max="5130" width="8.7265625" style="2" customWidth="1"/>
    <col min="5131" max="5131" width="15.54296875" style="2" customWidth="1"/>
    <col min="5132" max="5382" width="9.1796875" style="2"/>
    <col min="5383" max="5383" width="6" style="2" customWidth="1"/>
    <col min="5384" max="5384" width="6.1796875" style="2" bestFit="1" customWidth="1"/>
    <col min="5385" max="5385" width="10.1796875" style="2" bestFit="1" customWidth="1"/>
    <col min="5386" max="5386" width="8.7265625" style="2" customWidth="1"/>
    <col min="5387" max="5387" width="15.54296875" style="2" customWidth="1"/>
    <col min="5388" max="5638" width="9.1796875" style="2"/>
    <col min="5639" max="5639" width="6" style="2" customWidth="1"/>
    <col min="5640" max="5640" width="6.1796875" style="2" bestFit="1" customWidth="1"/>
    <col min="5641" max="5641" width="10.1796875" style="2" bestFit="1" customWidth="1"/>
    <col min="5642" max="5642" width="8.7265625" style="2" customWidth="1"/>
    <col min="5643" max="5643" width="15.54296875" style="2" customWidth="1"/>
    <col min="5644" max="5894" width="9.1796875" style="2"/>
    <col min="5895" max="5895" width="6" style="2" customWidth="1"/>
    <col min="5896" max="5896" width="6.1796875" style="2" bestFit="1" customWidth="1"/>
    <col min="5897" max="5897" width="10.1796875" style="2" bestFit="1" customWidth="1"/>
    <col min="5898" max="5898" width="8.7265625" style="2" customWidth="1"/>
    <col min="5899" max="5899" width="15.54296875" style="2" customWidth="1"/>
    <col min="5900" max="6150" width="9.1796875" style="2"/>
    <col min="6151" max="6151" width="6" style="2" customWidth="1"/>
    <col min="6152" max="6152" width="6.1796875" style="2" bestFit="1" customWidth="1"/>
    <col min="6153" max="6153" width="10.1796875" style="2" bestFit="1" customWidth="1"/>
    <col min="6154" max="6154" width="8.7265625" style="2" customWidth="1"/>
    <col min="6155" max="6155" width="15.54296875" style="2" customWidth="1"/>
    <col min="6156" max="6406" width="9.1796875" style="2"/>
    <col min="6407" max="6407" width="6" style="2" customWidth="1"/>
    <col min="6408" max="6408" width="6.1796875" style="2" bestFit="1" customWidth="1"/>
    <col min="6409" max="6409" width="10.1796875" style="2" bestFit="1" customWidth="1"/>
    <col min="6410" max="6410" width="8.7265625" style="2" customWidth="1"/>
    <col min="6411" max="6411" width="15.54296875" style="2" customWidth="1"/>
    <col min="6412" max="6662" width="9.1796875" style="2"/>
    <col min="6663" max="6663" width="6" style="2" customWidth="1"/>
    <col min="6664" max="6664" width="6.1796875" style="2" bestFit="1" customWidth="1"/>
    <col min="6665" max="6665" width="10.1796875" style="2" bestFit="1" customWidth="1"/>
    <col min="6666" max="6666" width="8.7265625" style="2" customWidth="1"/>
    <col min="6667" max="6667" width="15.54296875" style="2" customWidth="1"/>
    <col min="6668" max="6918" width="9.1796875" style="2"/>
    <col min="6919" max="6919" width="6" style="2" customWidth="1"/>
    <col min="6920" max="6920" width="6.1796875" style="2" bestFit="1" customWidth="1"/>
    <col min="6921" max="6921" width="10.1796875" style="2" bestFit="1" customWidth="1"/>
    <col min="6922" max="6922" width="8.7265625" style="2" customWidth="1"/>
    <col min="6923" max="6923" width="15.54296875" style="2" customWidth="1"/>
    <col min="6924" max="7174" width="9.1796875" style="2"/>
    <col min="7175" max="7175" width="6" style="2" customWidth="1"/>
    <col min="7176" max="7176" width="6.1796875" style="2" bestFit="1" customWidth="1"/>
    <col min="7177" max="7177" width="10.1796875" style="2" bestFit="1" customWidth="1"/>
    <col min="7178" max="7178" width="8.7265625" style="2" customWidth="1"/>
    <col min="7179" max="7179" width="15.54296875" style="2" customWidth="1"/>
    <col min="7180" max="7430" width="9.1796875" style="2"/>
    <col min="7431" max="7431" width="6" style="2" customWidth="1"/>
    <col min="7432" max="7432" width="6.1796875" style="2" bestFit="1" customWidth="1"/>
    <col min="7433" max="7433" width="10.1796875" style="2" bestFit="1" customWidth="1"/>
    <col min="7434" max="7434" width="8.7265625" style="2" customWidth="1"/>
    <col min="7435" max="7435" width="15.54296875" style="2" customWidth="1"/>
    <col min="7436" max="7686" width="9.1796875" style="2"/>
    <col min="7687" max="7687" width="6" style="2" customWidth="1"/>
    <col min="7688" max="7688" width="6.1796875" style="2" bestFit="1" customWidth="1"/>
    <col min="7689" max="7689" width="10.1796875" style="2" bestFit="1" customWidth="1"/>
    <col min="7690" max="7690" width="8.7265625" style="2" customWidth="1"/>
    <col min="7691" max="7691" width="15.54296875" style="2" customWidth="1"/>
    <col min="7692" max="7942" width="9.1796875" style="2"/>
    <col min="7943" max="7943" width="6" style="2" customWidth="1"/>
    <col min="7944" max="7944" width="6.1796875" style="2" bestFit="1" customWidth="1"/>
    <col min="7945" max="7945" width="10.1796875" style="2" bestFit="1" customWidth="1"/>
    <col min="7946" max="7946" width="8.7265625" style="2" customWidth="1"/>
    <col min="7947" max="7947" width="15.54296875" style="2" customWidth="1"/>
    <col min="7948" max="8198" width="9.1796875" style="2"/>
    <col min="8199" max="8199" width="6" style="2" customWidth="1"/>
    <col min="8200" max="8200" width="6.1796875" style="2" bestFit="1" customWidth="1"/>
    <col min="8201" max="8201" width="10.1796875" style="2" bestFit="1" customWidth="1"/>
    <col min="8202" max="8202" width="8.7265625" style="2" customWidth="1"/>
    <col min="8203" max="8203" width="15.54296875" style="2" customWidth="1"/>
    <col min="8204" max="8454" width="9.1796875" style="2"/>
    <col min="8455" max="8455" width="6" style="2" customWidth="1"/>
    <col min="8456" max="8456" width="6.1796875" style="2" bestFit="1" customWidth="1"/>
    <col min="8457" max="8457" width="10.1796875" style="2" bestFit="1" customWidth="1"/>
    <col min="8458" max="8458" width="8.7265625" style="2" customWidth="1"/>
    <col min="8459" max="8459" width="15.54296875" style="2" customWidth="1"/>
    <col min="8460" max="8710" width="9.1796875" style="2"/>
    <col min="8711" max="8711" width="6" style="2" customWidth="1"/>
    <col min="8712" max="8712" width="6.1796875" style="2" bestFit="1" customWidth="1"/>
    <col min="8713" max="8713" width="10.1796875" style="2" bestFit="1" customWidth="1"/>
    <col min="8714" max="8714" width="8.7265625" style="2" customWidth="1"/>
    <col min="8715" max="8715" width="15.54296875" style="2" customWidth="1"/>
    <col min="8716" max="8966" width="9.1796875" style="2"/>
    <col min="8967" max="8967" width="6" style="2" customWidth="1"/>
    <col min="8968" max="8968" width="6.1796875" style="2" bestFit="1" customWidth="1"/>
    <col min="8969" max="8969" width="10.1796875" style="2" bestFit="1" customWidth="1"/>
    <col min="8970" max="8970" width="8.7265625" style="2" customWidth="1"/>
    <col min="8971" max="8971" width="15.54296875" style="2" customWidth="1"/>
    <col min="8972" max="9222" width="9.1796875" style="2"/>
    <col min="9223" max="9223" width="6" style="2" customWidth="1"/>
    <col min="9224" max="9224" width="6.1796875" style="2" bestFit="1" customWidth="1"/>
    <col min="9225" max="9225" width="10.1796875" style="2" bestFit="1" customWidth="1"/>
    <col min="9226" max="9226" width="8.7265625" style="2" customWidth="1"/>
    <col min="9227" max="9227" width="15.54296875" style="2" customWidth="1"/>
    <col min="9228" max="9478" width="9.1796875" style="2"/>
    <col min="9479" max="9479" width="6" style="2" customWidth="1"/>
    <col min="9480" max="9480" width="6.1796875" style="2" bestFit="1" customWidth="1"/>
    <col min="9481" max="9481" width="10.1796875" style="2" bestFit="1" customWidth="1"/>
    <col min="9482" max="9482" width="8.7265625" style="2" customWidth="1"/>
    <col min="9483" max="9483" width="15.54296875" style="2" customWidth="1"/>
    <col min="9484" max="9734" width="9.1796875" style="2"/>
    <col min="9735" max="9735" width="6" style="2" customWidth="1"/>
    <col min="9736" max="9736" width="6.1796875" style="2" bestFit="1" customWidth="1"/>
    <col min="9737" max="9737" width="10.1796875" style="2" bestFit="1" customWidth="1"/>
    <col min="9738" max="9738" width="8.7265625" style="2" customWidth="1"/>
    <col min="9739" max="9739" width="15.54296875" style="2" customWidth="1"/>
    <col min="9740" max="9990" width="9.1796875" style="2"/>
    <col min="9991" max="9991" width="6" style="2" customWidth="1"/>
    <col min="9992" max="9992" width="6.1796875" style="2" bestFit="1" customWidth="1"/>
    <col min="9993" max="9993" width="10.1796875" style="2" bestFit="1" customWidth="1"/>
    <col min="9994" max="9994" width="8.7265625" style="2" customWidth="1"/>
    <col min="9995" max="9995" width="15.54296875" style="2" customWidth="1"/>
    <col min="9996" max="10246" width="9.1796875" style="2"/>
    <col min="10247" max="10247" width="6" style="2" customWidth="1"/>
    <col min="10248" max="10248" width="6.1796875" style="2" bestFit="1" customWidth="1"/>
    <col min="10249" max="10249" width="10.1796875" style="2" bestFit="1" customWidth="1"/>
    <col min="10250" max="10250" width="8.7265625" style="2" customWidth="1"/>
    <col min="10251" max="10251" width="15.54296875" style="2" customWidth="1"/>
    <col min="10252" max="10502" width="9.1796875" style="2"/>
    <col min="10503" max="10503" width="6" style="2" customWidth="1"/>
    <col min="10504" max="10504" width="6.1796875" style="2" bestFit="1" customWidth="1"/>
    <col min="10505" max="10505" width="10.1796875" style="2" bestFit="1" customWidth="1"/>
    <col min="10506" max="10506" width="8.7265625" style="2" customWidth="1"/>
    <col min="10507" max="10507" width="15.54296875" style="2" customWidth="1"/>
    <col min="10508" max="10758" width="9.1796875" style="2"/>
    <col min="10759" max="10759" width="6" style="2" customWidth="1"/>
    <col min="10760" max="10760" width="6.1796875" style="2" bestFit="1" customWidth="1"/>
    <col min="10761" max="10761" width="10.1796875" style="2" bestFit="1" customWidth="1"/>
    <col min="10762" max="10762" width="8.7265625" style="2" customWidth="1"/>
    <col min="10763" max="10763" width="15.54296875" style="2" customWidth="1"/>
    <col min="10764" max="11014" width="9.1796875" style="2"/>
    <col min="11015" max="11015" width="6" style="2" customWidth="1"/>
    <col min="11016" max="11016" width="6.1796875" style="2" bestFit="1" customWidth="1"/>
    <col min="11017" max="11017" width="10.1796875" style="2" bestFit="1" customWidth="1"/>
    <col min="11018" max="11018" width="8.7265625" style="2" customWidth="1"/>
    <col min="11019" max="11019" width="15.54296875" style="2" customWidth="1"/>
    <col min="11020" max="11270" width="9.1796875" style="2"/>
    <col min="11271" max="11271" width="6" style="2" customWidth="1"/>
    <col min="11272" max="11272" width="6.1796875" style="2" bestFit="1" customWidth="1"/>
    <col min="11273" max="11273" width="10.1796875" style="2" bestFit="1" customWidth="1"/>
    <col min="11274" max="11274" width="8.7265625" style="2" customWidth="1"/>
    <col min="11275" max="11275" width="15.54296875" style="2" customWidth="1"/>
    <col min="11276" max="11526" width="9.1796875" style="2"/>
    <col min="11527" max="11527" width="6" style="2" customWidth="1"/>
    <col min="11528" max="11528" width="6.1796875" style="2" bestFit="1" customWidth="1"/>
    <col min="11529" max="11529" width="10.1796875" style="2" bestFit="1" customWidth="1"/>
    <col min="11530" max="11530" width="8.7265625" style="2" customWidth="1"/>
    <col min="11531" max="11531" width="15.54296875" style="2" customWidth="1"/>
    <col min="11532" max="11782" width="9.1796875" style="2"/>
    <col min="11783" max="11783" width="6" style="2" customWidth="1"/>
    <col min="11784" max="11784" width="6.1796875" style="2" bestFit="1" customWidth="1"/>
    <col min="11785" max="11785" width="10.1796875" style="2" bestFit="1" customWidth="1"/>
    <col min="11786" max="11786" width="8.7265625" style="2" customWidth="1"/>
    <col min="11787" max="11787" width="15.54296875" style="2" customWidth="1"/>
    <col min="11788" max="12038" width="9.1796875" style="2"/>
    <col min="12039" max="12039" width="6" style="2" customWidth="1"/>
    <col min="12040" max="12040" width="6.1796875" style="2" bestFit="1" customWidth="1"/>
    <col min="12041" max="12041" width="10.1796875" style="2" bestFit="1" customWidth="1"/>
    <col min="12042" max="12042" width="8.7265625" style="2" customWidth="1"/>
    <col min="12043" max="12043" width="15.54296875" style="2" customWidth="1"/>
    <col min="12044" max="12294" width="9.1796875" style="2"/>
    <col min="12295" max="12295" width="6" style="2" customWidth="1"/>
    <col min="12296" max="12296" width="6.1796875" style="2" bestFit="1" customWidth="1"/>
    <col min="12297" max="12297" width="10.1796875" style="2" bestFit="1" customWidth="1"/>
    <col min="12298" max="12298" width="8.7265625" style="2" customWidth="1"/>
    <col min="12299" max="12299" width="15.54296875" style="2" customWidth="1"/>
    <col min="12300" max="12550" width="9.1796875" style="2"/>
    <col min="12551" max="12551" width="6" style="2" customWidth="1"/>
    <col min="12552" max="12552" width="6.1796875" style="2" bestFit="1" customWidth="1"/>
    <col min="12553" max="12553" width="10.1796875" style="2" bestFit="1" customWidth="1"/>
    <col min="12554" max="12554" width="8.7265625" style="2" customWidth="1"/>
    <col min="12555" max="12555" width="15.54296875" style="2" customWidth="1"/>
    <col min="12556" max="12806" width="9.1796875" style="2"/>
    <col min="12807" max="12807" width="6" style="2" customWidth="1"/>
    <col min="12808" max="12808" width="6.1796875" style="2" bestFit="1" customWidth="1"/>
    <col min="12809" max="12809" width="10.1796875" style="2" bestFit="1" customWidth="1"/>
    <col min="12810" max="12810" width="8.7265625" style="2" customWidth="1"/>
    <col min="12811" max="12811" width="15.54296875" style="2" customWidth="1"/>
    <col min="12812" max="13062" width="9.1796875" style="2"/>
    <col min="13063" max="13063" width="6" style="2" customWidth="1"/>
    <col min="13064" max="13064" width="6.1796875" style="2" bestFit="1" customWidth="1"/>
    <col min="13065" max="13065" width="10.1796875" style="2" bestFit="1" customWidth="1"/>
    <col min="13066" max="13066" width="8.7265625" style="2" customWidth="1"/>
    <col min="13067" max="13067" width="15.54296875" style="2" customWidth="1"/>
    <col min="13068" max="13318" width="9.1796875" style="2"/>
    <col min="13319" max="13319" width="6" style="2" customWidth="1"/>
    <col min="13320" max="13320" width="6.1796875" style="2" bestFit="1" customWidth="1"/>
    <col min="13321" max="13321" width="10.1796875" style="2" bestFit="1" customWidth="1"/>
    <col min="13322" max="13322" width="8.7265625" style="2" customWidth="1"/>
    <col min="13323" max="13323" width="15.54296875" style="2" customWidth="1"/>
    <col min="13324" max="13574" width="9.1796875" style="2"/>
    <col min="13575" max="13575" width="6" style="2" customWidth="1"/>
    <col min="13576" max="13576" width="6.1796875" style="2" bestFit="1" customWidth="1"/>
    <col min="13577" max="13577" width="10.1796875" style="2" bestFit="1" customWidth="1"/>
    <col min="13578" max="13578" width="8.7265625" style="2" customWidth="1"/>
    <col min="13579" max="13579" width="15.54296875" style="2" customWidth="1"/>
    <col min="13580" max="13830" width="9.1796875" style="2"/>
    <col min="13831" max="13831" width="6" style="2" customWidth="1"/>
    <col min="13832" max="13832" width="6.1796875" style="2" bestFit="1" customWidth="1"/>
    <col min="13833" max="13833" width="10.1796875" style="2" bestFit="1" customWidth="1"/>
    <col min="13834" max="13834" width="8.7265625" style="2" customWidth="1"/>
    <col min="13835" max="13835" width="15.54296875" style="2" customWidth="1"/>
    <col min="13836" max="14086" width="9.1796875" style="2"/>
    <col min="14087" max="14087" width="6" style="2" customWidth="1"/>
    <col min="14088" max="14088" width="6.1796875" style="2" bestFit="1" customWidth="1"/>
    <col min="14089" max="14089" width="10.1796875" style="2" bestFit="1" customWidth="1"/>
    <col min="14090" max="14090" width="8.7265625" style="2" customWidth="1"/>
    <col min="14091" max="14091" width="15.54296875" style="2" customWidth="1"/>
    <col min="14092" max="14342" width="9.1796875" style="2"/>
    <col min="14343" max="14343" width="6" style="2" customWidth="1"/>
    <col min="14344" max="14344" width="6.1796875" style="2" bestFit="1" customWidth="1"/>
    <col min="14345" max="14345" width="10.1796875" style="2" bestFit="1" customWidth="1"/>
    <col min="14346" max="14346" width="8.7265625" style="2" customWidth="1"/>
    <col min="14347" max="14347" width="15.54296875" style="2" customWidth="1"/>
    <col min="14348" max="14598" width="9.1796875" style="2"/>
    <col min="14599" max="14599" width="6" style="2" customWidth="1"/>
    <col min="14600" max="14600" width="6.1796875" style="2" bestFit="1" customWidth="1"/>
    <col min="14601" max="14601" width="10.1796875" style="2" bestFit="1" customWidth="1"/>
    <col min="14602" max="14602" width="8.7265625" style="2" customWidth="1"/>
    <col min="14603" max="14603" width="15.54296875" style="2" customWidth="1"/>
    <col min="14604" max="14854" width="9.1796875" style="2"/>
    <col min="14855" max="14855" width="6" style="2" customWidth="1"/>
    <col min="14856" max="14856" width="6.1796875" style="2" bestFit="1" customWidth="1"/>
    <col min="14857" max="14857" width="10.1796875" style="2" bestFit="1" customWidth="1"/>
    <col min="14858" max="14858" width="8.7265625" style="2" customWidth="1"/>
    <col min="14859" max="14859" width="15.54296875" style="2" customWidth="1"/>
    <col min="14860" max="15110" width="9.1796875" style="2"/>
    <col min="15111" max="15111" width="6" style="2" customWidth="1"/>
    <col min="15112" max="15112" width="6.1796875" style="2" bestFit="1" customWidth="1"/>
    <col min="15113" max="15113" width="10.1796875" style="2" bestFit="1" customWidth="1"/>
    <col min="15114" max="15114" width="8.7265625" style="2" customWidth="1"/>
    <col min="15115" max="15115" width="15.54296875" style="2" customWidth="1"/>
    <col min="15116" max="15366" width="9.1796875" style="2"/>
    <col min="15367" max="15367" width="6" style="2" customWidth="1"/>
    <col min="15368" max="15368" width="6.1796875" style="2" bestFit="1" customWidth="1"/>
    <col min="15369" max="15369" width="10.1796875" style="2" bestFit="1" customWidth="1"/>
    <col min="15370" max="15370" width="8.7265625" style="2" customWidth="1"/>
    <col min="15371" max="15371" width="15.54296875" style="2" customWidth="1"/>
    <col min="15372" max="15622" width="9.1796875" style="2"/>
    <col min="15623" max="15623" width="6" style="2" customWidth="1"/>
    <col min="15624" max="15624" width="6.1796875" style="2" bestFit="1" customWidth="1"/>
    <col min="15625" max="15625" width="10.1796875" style="2" bestFit="1" customWidth="1"/>
    <col min="15626" max="15626" width="8.7265625" style="2" customWidth="1"/>
    <col min="15627" max="15627" width="15.54296875" style="2" customWidth="1"/>
    <col min="15628" max="15878" width="9.1796875" style="2"/>
    <col min="15879" max="15879" width="6" style="2" customWidth="1"/>
    <col min="15880" max="15880" width="6.1796875" style="2" bestFit="1" customWidth="1"/>
    <col min="15881" max="15881" width="10.1796875" style="2" bestFit="1" customWidth="1"/>
    <col min="15882" max="15882" width="8.7265625" style="2" customWidth="1"/>
    <col min="15883" max="15883" width="15.54296875" style="2" customWidth="1"/>
    <col min="15884" max="16134" width="9.1796875" style="2"/>
    <col min="16135" max="16135" width="6" style="2" customWidth="1"/>
    <col min="16136" max="16136" width="6.1796875" style="2" bestFit="1" customWidth="1"/>
    <col min="16137" max="16137" width="10.1796875" style="2" bestFit="1" customWidth="1"/>
    <col min="16138" max="16138" width="8.7265625" style="2" customWidth="1"/>
    <col min="16139" max="16139" width="15.54296875" style="2" customWidth="1"/>
    <col min="16140" max="16384" width="9.1796875" style="2"/>
  </cols>
  <sheetData>
    <row r="1" spans="1:15" ht="24" customHeight="1" thickBot="1" x14ac:dyDescent="0.6">
      <c r="A1" s="1"/>
      <c r="I1" s="288" t="s">
        <v>448</v>
      </c>
      <c r="J1" s="293"/>
      <c r="K1" s="294"/>
    </row>
    <row r="2" spans="1:15" ht="14.5" x14ac:dyDescent="0.35">
      <c r="A2" s="10"/>
      <c r="I2" s="263" t="s">
        <v>0</v>
      </c>
      <c r="J2" s="264"/>
      <c r="K2" s="265"/>
    </row>
    <row r="3" spans="1:15" ht="14.5" x14ac:dyDescent="0.35">
      <c r="A3" s="10"/>
      <c r="I3" s="266" t="s">
        <v>1</v>
      </c>
      <c r="J3" s="267"/>
      <c r="K3" s="268"/>
    </row>
    <row r="4" spans="1:15" ht="14.5" x14ac:dyDescent="0.35">
      <c r="A4" s="10"/>
      <c r="I4" s="269"/>
      <c r="J4" s="270"/>
      <c r="K4" s="271"/>
    </row>
    <row r="5" spans="1:15" ht="14.5" x14ac:dyDescent="0.35">
      <c r="A5" s="10"/>
      <c r="I5" s="266"/>
      <c r="J5" s="270"/>
      <c r="K5" s="271"/>
    </row>
    <row r="6" spans="1:15" ht="15" thickBot="1" x14ac:dyDescent="0.4">
      <c r="A6" s="3"/>
      <c r="I6" s="266"/>
      <c r="J6" s="270"/>
      <c r="K6" s="271"/>
    </row>
    <row r="7" spans="1:15" ht="15" thickBot="1" x14ac:dyDescent="0.4">
      <c r="A7" s="295" t="s">
        <v>2</v>
      </c>
      <c r="B7" s="296"/>
      <c r="C7" s="296"/>
      <c r="D7" s="296"/>
      <c r="E7" s="296"/>
      <c r="F7" s="296"/>
      <c r="G7" s="296"/>
      <c r="H7" s="225"/>
      <c r="I7" s="280" t="s">
        <v>3</v>
      </c>
      <c r="J7" s="281"/>
      <c r="K7" s="282"/>
    </row>
    <row r="8" spans="1:15" ht="14.5" x14ac:dyDescent="0.3">
      <c r="A8" s="275"/>
      <c r="B8" s="275"/>
      <c r="C8" s="275"/>
      <c r="D8" s="275"/>
      <c r="E8" s="145"/>
      <c r="F8" s="145"/>
      <c r="G8" s="145"/>
      <c r="H8" s="145"/>
      <c r="I8" s="150"/>
      <c r="J8" s="151"/>
      <c r="K8" s="150"/>
    </row>
    <row r="9" spans="1:15" ht="14" x14ac:dyDescent="0.3">
      <c r="A9" s="146" t="s">
        <v>61</v>
      </c>
      <c r="B9" s="153"/>
      <c r="C9" s="153"/>
      <c r="D9" s="153"/>
      <c r="E9" s="153"/>
      <c r="F9" s="153"/>
      <c r="G9" s="153"/>
      <c r="H9" s="153"/>
      <c r="I9" s="154"/>
      <c r="J9" s="155"/>
      <c r="K9" s="154"/>
    </row>
    <row r="10" spans="1:15" ht="14.5" x14ac:dyDescent="0.35">
      <c r="A10" s="25" t="s">
        <v>382</v>
      </c>
      <c r="B10" s="25"/>
      <c r="C10" s="25"/>
      <c r="D10" s="25"/>
      <c r="E10" s="25"/>
      <c r="F10" s="25"/>
      <c r="G10" s="25"/>
      <c r="H10" s="25"/>
      <c r="I10" s="26"/>
      <c r="J10" s="30"/>
      <c r="K10" s="29"/>
    </row>
    <row r="11" spans="1:15" ht="14.5" x14ac:dyDescent="0.35">
      <c r="A11" s="25" t="s">
        <v>62</v>
      </c>
      <c r="B11" s="25"/>
      <c r="C11" s="25"/>
      <c r="D11" s="25"/>
      <c r="E11" s="25"/>
      <c r="F11" s="25"/>
      <c r="G11" s="25"/>
      <c r="H11" s="25"/>
      <c r="I11" s="26"/>
      <c r="J11" s="30"/>
      <c r="K11" s="29"/>
    </row>
    <row r="12" spans="1:15" ht="14.5" x14ac:dyDescent="0.35">
      <c r="A12" s="25"/>
      <c r="B12" s="25"/>
      <c r="C12" s="25"/>
      <c r="D12" s="25"/>
      <c r="E12" s="25"/>
      <c r="F12" s="25"/>
      <c r="G12" s="25"/>
      <c r="H12" s="25"/>
      <c r="I12" s="26"/>
      <c r="J12" s="30"/>
      <c r="K12" s="29"/>
    </row>
    <row r="13" spans="1:15" ht="14.5" x14ac:dyDescent="0.35">
      <c r="A13" s="31" t="s">
        <v>6</v>
      </c>
      <c r="B13" s="25"/>
      <c r="C13" s="25"/>
      <c r="D13" s="25"/>
      <c r="E13" s="25"/>
      <c r="F13" s="25"/>
      <c r="G13" s="25"/>
      <c r="H13" s="25" t="s">
        <v>417</v>
      </c>
      <c r="I13" s="217" t="s">
        <v>419</v>
      </c>
      <c r="J13" s="30" t="s">
        <v>7</v>
      </c>
      <c r="K13" s="30" t="s">
        <v>8</v>
      </c>
    </row>
    <row r="14" spans="1:15" ht="14.5" x14ac:dyDescent="0.35">
      <c r="A14" s="32" t="s">
        <v>227</v>
      </c>
      <c r="B14" s="33"/>
      <c r="C14" s="33"/>
      <c r="D14" s="33"/>
      <c r="E14" s="33"/>
      <c r="F14" s="33"/>
      <c r="G14" s="33"/>
      <c r="H14" s="214">
        <f>I14*1.18</f>
        <v>60663.799999999996</v>
      </c>
      <c r="I14" s="34">
        <v>51410</v>
      </c>
      <c r="J14" s="35"/>
      <c r="K14" s="36" t="str">
        <f>IF(I14*J14,I14*J14,"")</f>
        <v/>
      </c>
      <c r="N14" s="25"/>
      <c r="O14" s="217"/>
    </row>
    <row r="15" spans="1:15" ht="14.5" x14ac:dyDescent="0.35">
      <c r="A15" s="32" t="s">
        <v>228</v>
      </c>
      <c r="B15" s="33"/>
      <c r="C15" s="33"/>
      <c r="D15" s="33"/>
      <c r="E15" s="33"/>
      <c r="F15" s="33"/>
      <c r="G15" s="33"/>
      <c r="H15" s="214">
        <f>I15*1.18</f>
        <v>69118.5</v>
      </c>
      <c r="I15" s="34">
        <v>58575</v>
      </c>
      <c r="J15" s="35"/>
      <c r="K15" s="36" t="str">
        <f>IF(I15*J15,I15*J15,"")</f>
        <v/>
      </c>
    </row>
    <row r="16" spans="1:15" ht="14.5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4.5" x14ac:dyDescent="0.35">
      <c r="A17" s="52" t="s">
        <v>63</v>
      </c>
      <c r="B17" s="25"/>
      <c r="C17" s="25"/>
      <c r="D17" s="25"/>
      <c r="E17" s="25"/>
      <c r="F17" s="25"/>
      <c r="G17" s="25"/>
      <c r="H17" s="25"/>
      <c r="I17" s="26"/>
      <c r="J17" s="30"/>
      <c r="K17" s="29"/>
    </row>
    <row r="18" spans="1:11" ht="14.5" x14ac:dyDescent="0.35">
      <c r="A18" s="33" t="s">
        <v>230</v>
      </c>
      <c r="B18" s="33"/>
      <c r="C18" s="33"/>
      <c r="D18" s="33"/>
      <c r="E18" s="33"/>
      <c r="F18" s="33"/>
      <c r="G18" s="33"/>
      <c r="H18" s="214">
        <f t="shared" ref="H18:H21" si="0">I18*1.18</f>
        <v>789.42</v>
      </c>
      <c r="I18" s="34">
        <v>669</v>
      </c>
      <c r="J18" s="35"/>
      <c r="K18" s="36" t="str">
        <f>IF(I18*J18,I18*J18,"")</f>
        <v/>
      </c>
    </row>
    <row r="19" spans="1:11" ht="14.5" x14ac:dyDescent="0.35">
      <c r="A19" s="33" t="s">
        <v>231</v>
      </c>
      <c r="B19" s="33"/>
      <c r="C19" s="33"/>
      <c r="D19" s="33"/>
      <c r="E19" s="33"/>
      <c r="F19" s="33"/>
      <c r="G19" s="33"/>
      <c r="H19" s="214">
        <f t="shared" si="0"/>
        <v>789.42</v>
      </c>
      <c r="I19" s="34">
        <v>669</v>
      </c>
      <c r="J19" s="35"/>
      <c r="K19" s="36" t="str">
        <f>IF(I19*J19,I19*J19,"")</f>
        <v/>
      </c>
    </row>
    <row r="20" spans="1:11" ht="14.5" x14ac:dyDescent="0.35">
      <c r="A20" s="33" t="s">
        <v>259</v>
      </c>
      <c r="B20" s="33"/>
      <c r="C20" s="33"/>
      <c r="D20" s="33"/>
      <c r="E20" s="33"/>
      <c r="F20" s="33"/>
      <c r="G20" s="33"/>
      <c r="H20" s="214">
        <f t="shared" si="0"/>
        <v>3997.8399999999997</v>
      </c>
      <c r="I20" s="34">
        <v>3388</v>
      </c>
      <c r="J20" s="35"/>
      <c r="K20" s="36" t="str">
        <f>IF(I20*J20,I20*J20,"")</f>
        <v/>
      </c>
    </row>
    <row r="21" spans="1:11" ht="14.5" x14ac:dyDescent="0.35">
      <c r="A21" s="33" t="s">
        <v>260</v>
      </c>
      <c r="B21" s="33"/>
      <c r="C21" s="33"/>
      <c r="D21" s="33"/>
      <c r="E21" s="33"/>
      <c r="F21" s="33"/>
      <c r="G21" s="33"/>
      <c r="H21" s="214">
        <f t="shared" si="0"/>
        <v>7707.7599999999993</v>
      </c>
      <c r="I21" s="34">
        <v>6532</v>
      </c>
      <c r="J21" s="35"/>
      <c r="K21" s="36" t="str">
        <f>IF(I21*J21,I21*J21,"")</f>
        <v/>
      </c>
    </row>
    <row r="22" spans="1:11" ht="14.5" x14ac:dyDescent="0.35">
      <c r="A22" s="31"/>
      <c r="B22" s="25"/>
      <c r="C22" s="25"/>
      <c r="D22" s="25"/>
      <c r="E22" s="25"/>
      <c r="F22" s="25"/>
      <c r="G22" s="25"/>
      <c r="H22" s="25"/>
      <c r="I22" s="26"/>
      <c r="J22" s="27"/>
      <c r="K22" s="28"/>
    </row>
    <row r="23" spans="1:11" ht="14.5" x14ac:dyDescent="0.35">
      <c r="A23" s="31" t="s">
        <v>44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</row>
    <row r="24" spans="1:11" ht="14.5" x14ac:dyDescent="0.35">
      <c r="A24" s="33" t="s">
        <v>270</v>
      </c>
      <c r="B24" s="33"/>
      <c r="C24" s="33"/>
      <c r="D24" s="33"/>
      <c r="E24" s="33"/>
      <c r="F24" s="33"/>
      <c r="G24" s="33"/>
      <c r="H24" s="214">
        <f t="shared" ref="H24:H41" si="1">I24*1.18</f>
        <v>1086.78</v>
      </c>
      <c r="I24" s="34">
        <v>921</v>
      </c>
      <c r="J24" s="35"/>
      <c r="K24" s="36" t="str">
        <f t="shared" ref="K24:K46" si="2">IF(I24*J24,I24*J24,"")</f>
        <v/>
      </c>
    </row>
    <row r="25" spans="1:11" ht="14.5" x14ac:dyDescent="0.35">
      <c r="A25" s="33" t="s">
        <v>261</v>
      </c>
      <c r="B25" s="33"/>
      <c r="C25" s="33"/>
      <c r="D25" s="33"/>
      <c r="E25" s="33"/>
      <c r="F25" s="33"/>
      <c r="G25" s="33"/>
      <c r="H25" s="214">
        <f t="shared" si="1"/>
        <v>543.98</v>
      </c>
      <c r="I25" s="34">
        <v>461</v>
      </c>
      <c r="J25" s="35"/>
      <c r="K25" s="36" t="str">
        <f t="shared" si="2"/>
        <v/>
      </c>
    </row>
    <row r="26" spans="1:11" ht="14.5" x14ac:dyDescent="0.35">
      <c r="A26" s="33" t="s">
        <v>89</v>
      </c>
      <c r="B26" s="33"/>
      <c r="C26" s="33"/>
      <c r="D26" s="33"/>
      <c r="E26" s="33"/>
      <c r="F26" s="33"/>
      <c r="G26" s="33"/>
      <c r="H26" s="214">
        <f t="shared" si="1"/>
        <v>2253.7999999999997</v>
      </c>
      <c r="I26" s="34">
        <v>1910</v>
      </c>
      <c r="J26" s="35"/>
      <c r="K26" s="36" t="str">
        <f t="shared" si="2"/>
        <v/>
      </c>
    </row>
    <row r="27" spans="1:11" ht="14.5" x14ac:dyDescent="0.35">
      <c r="A27" s="33" t="s">
        <v>90</v>
      </c>
      <c r="B27" s="33"/>
      <c r="C27" s="33"/>
      <c r="D27" s="33"/>
      <c r="E27" s="33"/>
      <c r="F27" s="33"/>
      <c r="G27" s="33"/>
      <c r="H27" s="214">
        <f t="shared" si="1"/>
        <v>414.17999999999995</v>
      </c>
      <c r="I27" s="34">
        <v>351</v>
      </c>
      <c r="J27" s="35"/>
      <c r="K27" s="36" t="str">
        <f t="shared" si="2"/>
        <v/>
      </c>
    </row>
    <row r="28" spans="1:11" ht="14.5" x14ac:dyDescent="0.35">
      <c r="A28" s="33" t="s">
        <v>91</v>
      </c>
      <c r="B28" s="33"/>
      <c r="C28" s="33"/>
      <c r="D28" s="33"/>
      <c r="E28" s="33"/>
      <c r="F28" s="33"/>
      <c r="G28" s="33"/>
      <c r="H28" s="214">
        <f t="shared" si="1"/>
        <v>581.74</v>
      </c>
      <c r="I28" s="34">
        <v>493</v>
      </c>
      <c r="J28" s="35"/>
      <c r="K28" s="36" t="str">
        <f t="shared" si="2"/>
        <v/>
      </c>
    </row>
    <row r="29" spans="1:11" ht="14.5" x14ac:dyDescent="0.35">
      <c r="A29" s="33" t="s">
        <v>92</v>
      </c>
      <c r="B29" s="33"/>
      <c r="C29" s="33"/>
      <c r="D29" s="33"/>
      <c r="E29" s="33"/>
      <c r="F29" s="33"/>
      <c r="G29" s="33"/>
      <c r="H29" s="214">
        <f t="shared" si="1"/>
        <v>287.91999999999996</v>
      </c>
      <c r="I29" s="34">
        <v>244</v>
      </c>
      <c r="J29" s="35"/>
      <c r="K29" s="36" t="str">
        <f t="shared" si="2"/>
        <v/>
      </c>
    </row>
    <row r="30" spans="1:11" ht="14.5" x14ac:dyDescent="0.35">
      <c r="A30" s="33" t="s">
        <v>93</v>
      </c>
      <c r="B30" s="33"/>
      <c r="C30" s="33"/>
      <c r="D30" s="33"/>
      <c r="E30" s="33"/>
      <c r="F30" s="33"/>
      <c r="G30" s="33"/>
      <c r="H30" s="214">
        <f t="shared" si="1"/>
        <v>807.12</v>
      </c>
      <c r="I30" s="34">
        <v>684</v>
      </c>
      <c r="J30" s="35"/>
      <c r="K30" s="36" t="str">
        <f t="shared" si="2"/>
        <v/>
      </c>
    </row>
    <row r="31" spans="1:11" ht="14.5" x14ac:dyDescent="0.35">
      <c r="A31" s="33" t="s">
        <v>191</v>
      </c>
      <c r="B31" s="33"/>
      <c r="C31" s="33"/>
      <c r="D31" s="33"/>
      <c r="E31" s="33"/>
      <c r="F31" s="33"/>
      <c r="G31" s="33"/>
      <c r="H31" s="214">
        <f t="shared" si="1"/>
        <v>2714</v>
      </c>
      <c r="I31" s="34">
        <v>2300</v>
      </c>
      <c r="J31" s="35"/>
      <c r="K31" s="36" t="str">
        <f t="shared" si="2"/>
        <v/>
      </c>
    </row>
    <row r="32" spans="1:11" ht="14.5" x14ac:dyDescent="0.35">
      <c r="A32" s="33" t="s">
        <v>271</v>
      </c>
      <c r="B32" s="33"/>
      <c r="C32" s="33"/>
      <c r="D32" s="33"/>
      <c r="E32" s="33"/>
      <c r="F32" s="33"/>
      <c r="G32" s="33"/>
      <c r="H32" s="214">
        <f t="shared" si="1"/>
        <v>997.09999999999991</v>
      </c>
      <c r="I32" s="34">
        <v>845</v>
      </c>
      <c r="J32" s="35"/>
      <c r="K32" s="36" t="str">
        <f t="shared" si="2"/>
        <v/>
      </c>
    </row>
    <row r="33" spans="1:11" ht="14.5" x14ac:dyDescent="0.35">
      <c r="A33" s="33" t="s">
        <v>233</v>
      </c>
      <c r="B33" s="33"/>
      <c r="C33" s="33"/>
      <c r="D33" s="33"/>
      <c r="E33" s="33"/>
      <c r="F33" s="33"/>
      <c r="G33" s="33"/>
      <c r="H33" s="214">
        <f t="shared" si="1"/>
        <v>794.14</v>
      </c>
      <c r="I33" s="34">
        <v>673</v>
      </c>
      <c r="J33" s="35"/>
      <c r="K33" s="36" t="str">
        <f t="shared" si="2"/>
        <v/>
      </c>
    </row>
    <row r="34" spans="1:11" ht="16.5" x14ac:dyDescent="0.35">
      <c r="A34" s="33" t="s">
        <v>200</v>
      </c>
      <c r="B34" s="33"/>
      <c r="C34" s="33"/>
      <c r="D34" s="33"/>
      <c r="E34" s="33"/>
      <c r="F34" s="33"/>
      <c r="G34" s="33"/>
      <c r="H34" s="214">
        <f t="shared" si="1"/>
        <v>198.23999999999998</v>
      </c>
      <c r="I34" s="34">
        <v>168</v>
      </c>
      <c r="J34" s="35"/>
      <c r="K34" s="36" t="str">
        <f t="shared" si="2"/>
        <v/>
      </c>
    </row>
    <row r="35" spans="1:11" ht="14.5" x14ac:dyDescent="0.35">
      <c r="A35" s="33" t="s">
        <v>237</v>
      </c>
      <c r="B35" s="33"/>
      <c r="C35" s="33"/>
      <c r="D35" s="33"/>
      <c r="E35" s="33"/>
      <c r="F35" s="33"/>
      <c r="G35" s="33"/>
      <c r="H35" s="214">
        <f t="shared" si="1"/>
        <v>789.42</v>
      </c>
      <c r="I35" s="34">
        <v>669</v>
      </c>
      <c r="J35" s="35"/>
      <c r="K35" s="36" t="str">
        <f t="shared" si="2"/>
        <v/>
      </c>
    </row>
    <row r="36" spans="1:11" ht="14.5" x14ac:dyDescent="0.35">
      <c r="A36" s="33" t="s">
        <v>192</v>
      </c>
      <c r="B36" s="25"/>
      <c r="C36" s="33"/>
      <c r="D36" s="33"/>
      <c r="E36" s="33"/>
      <c r="F36" s="33"/>
      <c r="G36" s="33"/>
      <c r="H36" s="214">
        <f t="shared" si="1"/>
        <v>1307.4399999999998</v>
      </c>
      <c r="I36" s="34">
        <v>1108</v>
      </c>
      <c r="J36" s="35"/>
      <c r="K36" s="36" t="str">
        <f t="shared" si="2"/>
        <v/>
      </c>
    </row>
    <row r="37" spans="1:11" ht="14.5" x14ac:dyDescent="0.35">
      <c r="A37" s="33" t="s">
        <v>134</v>
      </c>
      <c r="B37" s="33"/>
      <c r="C37" s="33"/>
      <c r="D37" s="33"/>
      <c r="E37" s="33"/>
      <c r="F37" s="33"/>
      <c r="G37" s="33"/>
      <c r="H37" s="214">
        <f t="shared" si="1"/>
        <v>1312.1599999999999</v>
      </c>
      <c r="I37" s="34">
        <v>1112</v>
      </c>
      <c r="J37" s="35"/>
      <c r="K37" s="36" t="str">
        <f t="shared" si="2"/>
        <v/>
      </c>
    </row>
    <row r="38" spans="1:11" ht="14.5" x14ac:dyDescent="0.35">
      <c r="A38" s="33" t="s">
        <v>193</v>
      </c>
      <c r="B38" s="33"/>
      <c r="C38" s="33"/>
      <c r="D38" s="33"/>
      <c r="E38" s="33"/>
      <c r="F38" s="33"/>
      <c r="G38" s="33"/>
      <c r="H38" s="214">
        <f t="shared" si="1"/>
        <v>1192.98</v>
      </c>
      <c r="I38" s="34">
        <v>1011</v>
      </c>
      <c r="J38" s="35"/>
      <c r="K38" s="36" t="str">
        <f t="shared" si="2"/>
        <v/>
      </c>
    </row>
    <row r="39" spans="1:11" ht="14.5" x14ac:dyDescent="0.35">
      <c r="A39" s="33" t="s">
        <v>194</v>
      </c>
      <c r="B39" s="33"/>
      <c r="C39" s="33"/>
      <c r="D39" s="33"/>
      <c r="E39" s="33"/>
      <c r="F39" s="33"/>
      <c r="G39" s="33"/>
      <c r="H39" s="214">
        <f t="shared" si="1"/>
        <v>893.26</v>
      </c>
      <c r="I39" s="34">
        <v>757</v>
      </c>
      <c r="J39" s="35"/>
      <c r="K39" s="36" t="str">
        <f t="shared" si="2"/>
        <v/>
      </c>
    </row>
    <row r="40" spans="1:11" ht="14.5" x14ac:dyDescent="0.35">
      <c r="A40" s="33" t="s">
        <v>184</v>
      </c>
      <c r="B40" s="33"/>
      <c r="C40" s="33"/>
      <c r="D40" s="33"/>
      <c r="E40" s="33"/>
      <c r="F40" s="33"/>
      <c r="G40" s="33"/>
      <c r="H40" s="214">
        <f t="shared" si="1"/>
        <v>1161.1199999999999</v>
      </c>
      <c r="I40" s="34">
        <v>984</v>
      </c>
      <c r="J40" s="35"/>
      <c r="K40" s="36" t="str">
        <f t="shared" si="2"/>
        <v/>
      </c>
    </row>
    <row r="41" spans="1:11" ht="14.5" x14ac:dyDescent="0.35">
      <c r="A41" s="41" t="s">
        <v>94</v>
      </c>
      <c r="B41" s="41"/>
      <c r="C41" s="41"/>
      <c r="D41" s="41"/>
      <c r="E41" s="41"/>
      <c r="F41" s="41"/>
      <c r="G41" s="41"/>
      <c r="H41" s="214">
        <f t="shared" si="1"/>
        <v>2154.6799999999998</v>
      </c>
      <c r="I41" s="42">
        <v>1826</v>
      </c>
      <c r="J41" s="43"/>
      <c r="K41" s="36" t="str">
        <f t="shared" si="2"/>
        <v/>
      </c>
    </row>
    <row r="42" spans="1:11" ht="14.5" x14ac:dyDescent="0.35">
      <c r="A42" s="41" t="s">
        <v>239</v>
      </c>
      <c r="B42" s="41"/>
      <c r="C42" s="41"/>
      <c r="D42" s="41"/>
      <c r="E42" s="41"/>
      <c r="F42" s="41"/>
      <c r="G42" s="41"/>
      <c r="H42" s="41"/>
      <c r="I42" s="42" t="s">
        <v>38</v>
      </c>
      <c r="J42" s="43"/>
      <c r="K42" s="36"/>
    </row>
    <row r="43" spans="1:11" ht="14.5" x14ac:dyDescent="0.35">
      <c r="A43" s="41" t="s">
        <v>414</v>
      </c>
      <c r="B43" s="41"/>
      <c r="C43" s="41"/>
      <c r="D43" s="41"/>
      <c r="E43" s="41"/>
      <c r="F43" s="41"/>
      <c r="G43" s="41"/>
      <c r="H43" s="41"/>
      <c r="I43" s="42" t="s">
        <v>38</v>
      </c>
      <c r="J43" s="43"/>
      <c r="K43" s="36"/>
    </row>
    <row r="44" spans="1:11" ht="14.5" x14ac:dyDescent="0.35">
      <c r="A44" s="41" t="s">
        <v>241</v>
      </c>
      <c r="B44" s="41"/>
      <c r="C44" s="41"/>
      <c r="D44" s="41"/>
      <c r="E44" s="41"/>
      <c r="F44" s="41"/>
      <c r="G44" s="41"/>
      <c r="H44" s="214">
        <f t="shared" ref="H44:H46" si="3">I44*1.18</f>
        <v>11820.06</v>
      </c>
      <c r="I44" s="42">
        <v>10017</v>
      </c>
      <c r="J44" s="43"/>
      <c r="K44" s="36"/>
    </row>
    <row r="45" spans="1:11" ht="14.5" x14ac:dyDescent="0.35">
      <c r="A45" s="41" t="s">
        <v>242</v>
      </c>
      <c r="B45" s="41"/>
      <c r="C45" s="41"/>
      <c r="D45" s="41"/>
      <c r="E45" s="41"/>
      <c r="F45" s="41"/>
      <c r="G45" s="41"/>
      <c r="H45" s="214">
        <f t="shared" si="3"/>
        <v>3616.7</v>
      </c>
      <c r="I45" s="42">
        <v>3065</v>
      </c>
      <c r="J45" s="43"/>
      <c r="K45" s="36"/>
    </row>
    <row r="46" spans="1:11" ht="14.5" x14ac:dyDescent="0.35">
      <c r="A46" s="41" t="s">
        <v>413</v>
      </c>
      <c r="B46" s="41"/>
      <c r="C46" s="41"/>
      <c r="D46" s="41"/>
      <c r="E46" s="41"/>
      <c r="F46" s="41"/>
      <c r="G46" s="41"/>
      <c r="H46" s="214">
        <f t="shared" si="3"/>
        <v>708</v>
      </c>
      <c r="I46" s="42">
        <v>600</v>
      </c>
      <c r="J46" s="43"/>
      <c r="K46" s="36" t="str">
        <f t="shared" si="2"/>
        <v/>
      </c>
    </row>
    <row r="47" spans="1:11" ht="14.5" x14ac:dyDescent="0.35">
      <c r="A47" s="25"/>
      <c r="B47" s="25"/>
      <c r="C47" s="25"/>
      <c r="D47" s="25"/>
      <c r="E47" s="25"/>
      <c r="F47" s="25"/>
      <c r="G47" s="25"/>
      <c r="H47" s="25"/>
      <c r="I47" s="26"/>
      <c r="J47" s="27"/>
      <c r="K47" s="29"/>
    </row>
    <row r="48" spans="1:11" ht="14.5" x14ac:dyDescent="0.35">
      <c r="A48" s="31" t="s">
        <v>64</v>
      </c>
      <c r="B48" s="25"/>
      <c r="C48" s="25"/>
      <c r="D48" s="25"/>
      <c r="E48" s="25"/>
      <c r="F48" s="25"/>
      <c r="G48" s="25"/>
      <c r="H48" s="25"/>
      <c r="I48" s="26"/>
      <c r="J48" s="27"/>
      <c r="K48" s="29"/>
    </row>
    <row r="49" spans="1:11" ht="14.5" x14ac:dyDescent="0.35">
      <c r="A49" s="33" t="s">
        <v>272</v>
      </c>
      <c r="B49" s="33"/>
      <c r="C49" s="33"/>
      <c r="D49" s="33"/>
      <c r="E49" s="33"/>
      <c r="F49" s="33"/>
      <c r="G49" s="33"/>
      <c r="H49" s="214">
        <f t="shared" ref="H49:H53" si="4">I49*1.18</f>
        <v>6951.3799999999992</v>
      </c>
      <c r="I49" s="34">
        <v>5891</v>
      </c>
      <c r="J49" s="35"/>
      <c r="K49" s="36" t="str">
        <f t="shared" ref="K49:K54" si="5">IF(I49*J49,I49*J49,"")</f>
        <v/>
      </c>
    </row>
    <row r="50" spans="1:11" ht="14.5" x14ac:dyDescent="0.35">
      <c r="A50" s="33" t="s">
        <v>273</v>
      </c>
      <c r="B50" s="33"/>
      <c r="C50" s="33"/>
      <c r="D50" s="33"/>
      <c r="E50" s="33"/>
      <c r="F50" s="33"/>
      <c r="G50" s="33"/>
      <c r="H50" s="214">
        <f t="shared" si="4"/>
        <v>18298.259999999998</v>
      </c>
      <c r="I50" s="34">
        <v>15507</v>
      </c>
      <c r="J50" s="35"/>
      <c r="K50" s="36" t="str">
        <f t="shared" si="5"/>
        <v/>
      </c>
    </row>
    <row r="51" spans="1:11" ht="14.5" x14ac:dyDescent="0.35">
      <c r="A51" s="33" t="s">
        <v>274</v>
      </c>
      <c r="B51" s="33"/>
      <c r="C51" s="33"/>
      <c r="D51" s="33"/>
      <c r="E51" s="33"/>
      <c r="F51" s="33"/>
      <c r="G51" s="33"/>
      <c r="H51" s="214">
        <f t="shared" si="4"/>
        <v>2285.66</v>
      </c>
      <c r="I51" s="34">
        <v>1937</v>
      </c>
      <c r="J51" s="35"/>
      <c r="K51" s="36" t="str">
        <f t="shared" si="5"/>
        <v/>
      </c>
    </row>
    <row r="52" spans="1:11" ht="14.5" x14ac:dyDescent="0.35">
      <c r="A52" s="33" t="s">
        <v>252</v>
      </c>
      <c r="B52" s="33"/>
      <c r="C52" s="33"/>
      <c r="D52" s="33"/>
      <c r="E52" s="33"/>
      <c r="F52" s="33"/>
      <c r="G52" s="33"/>
      <c r="H52" s="214">
        <f t="shared" si="4"/>
        <v>1148.1399999999999</v>
      </c>
      <c r="I52" s="34">
        <v>973</v>
      </c>
      <c r="J52" s="35"/>
      <c r="K52" s="36" t="str">
        <f t="shared" si="5"/>
        <v/>
      </c>
    </row>
    <row r="53" spans="1:11" ht="14.5" x14ac:dyDescent="0.35">
      <c r="A53" s="33" t="s">
        <v>149</v>
      </c>
      <c r="B53" s="33"/>
      <c r="C53" s="33"/>
      <c r="D53" s="33"/>
      <c r="E53" s="33"/>
      <c r="F53" s="33"/>
      <c r="G53" s="33"/>
      <c r="H53" s="214">
        <f t="shared" si="4"/>
        <v>1161.1199999999999</v>
      </c>
      <c r="I53" s="37">
        <v>984</v>
      </c>
      <c r="J53" s="35"/>
      <c r="K53" s="36" t="str">
        <f t="shared" si="5"/>
        <v/>
      </c>
    </row>
    <row r="54" spans="1:11" ht="14.5" x14ac:dyDescent="0.35">
      <c r="A54" s="25"/>
      <c r="B54" s="25"/>
      <c r="C54" s="25"/>
      <c r="D54" s="25"/>
      <c r="E54" s="25"/>
      <c r="F54" s="25"/>
      <c r="G54" s="25"/>
      <c r="H54" s="25"/>
      <c r="I54" s="26"/>
      <c r="J54" s="27"/>
      <c r="K54" s="28" t="str">
        <f t="shared" si="5"/>
        <v/>
      </c>
    </row>
    <row r="55" spans="1:11" ht="14.5" x14ac:dyDescent="0.35">
      <c r="A55" s="31" t="s">
        <v>37</v>
      </c>
      <c r="B55" s="25"/>
      <c r="C55" s="25"/>
      <c r="D55" s="25"/>
      <c r="E55" s="25"/>
      <c r="F55" s="25"/>
      <c r="G55" s="25"/>
      <c r="H55" s="25"/>
      <c r="I55" s="26"/>
      <c r="J55" s="27"/>
      <c r="K55" s="29"/>
    </row>
    <row r="56" spans="1:11" ht="14.5" x14ac:dyDescent="0.35">
      <c r="A56" s="33" t="s">
        <v>164</v>
      </c>
      <c r="B56" s="33"/>
      <c r="C56" s="33"/>
      <c r="D56" s="33"/>
      <c r="E56" s="33"/>
      <c r="F56" s="33"/>
      <c r="G56" s="33"/>
      <c r="H56" s="214">
        <f t="shared" ref="H56:H59" si="6">I56*1.18</f>
        <v>627.76</v>
      </c>
      <c r="I56" s="34">
        <v>532</v>
      </c>
      <c r="J56" s="35"/>
      <c r="K56" s="36" t="str">
        <f>IF(I56*J56,I56*J56,"")</f>
        <v/>
      </c>
    </row>
    <row r="57" spans="1:11" ht="14.5" x14ac:dyDescent="0.35">
      <c r="A57" s="33" t="s">
        <v>107</v>
      </c>
      <c r="B57" s="33"/>
      <c r="C57" s="33"/>
      <c r="D57" s="33"/>
      <c r="E57" s="33"/>
      <c r="F57" s="33"/>
      <c r="G57" s="33"/>
      <c r="H57" s="214">
        <f t="shared" si="6"/>
        <v>692.66</v>
      </c>
      <c r="I57" s="34">
        <v>587</v>
      </c>
      <c r="J57" s="35"/>
      <c r="K57" s="36" t="str">
        <f>IF(I57*J57,I57*J57,"")</f>
        <v/>
      </c>
    </row>
    <row r="58" spans="1:11" ht="14.5" x14ac:dyDescent="0.35">
      <c r="A58" s="33" t="s">
        <v>105</v>
      </c>
      <c r="B58" s="33"/>
      <c r="C58" s="33"/>
      <c r="D58" s="33"/>
      <c r="E58" s="33"/>
      <c r="F58" s="33"/>
      <c r="G58" s="33"/>
      <c r="H58" s="214">
        <f t="shared" si="6"/>
        <v>0</v>
      </c>
      <c r="I58" s="34">
        <v>0</v>
      </c>
      <c r="J58" s="35"/>
      <c r="K58" s="36" t="str">
        <f>IF(I58*J58,I58*J58,"")</f>
        <v/>
      </c>
    </row>
    <row r="59" spans="1:11" ht="14.5" x14ac:dyDescent="0.35">
      <c r="A59" s="33" t="s">
        <v>106</v>
      </c>
      <c r="B59" s="33"/>
      <c r="C59" s="33"/>
      <c r="D59" s="33"/>
      <c r="E59" s="33"/>
      <c r="F59" s="33"/>
      <c r="G59" s="33"/>
      <c r="H59" s="214">
        <f t="shared" si="6"/>
        <v>0</v>
      </c>
      <c r="I59" s="34">
        <v>0</v>
      </c>
      <c r="J59" s="35"/>
      <c r="K59" s="56" t="str">
        <f>IF(I59*J59,I59*J59,"")</f>
        <v/>
      </c>
    </row>
    <row r="60" spans="1:11" ht="14.5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4.5" x14ac:dyDescent="0.35">
      <c r="A61" s="31" t="s">
        <v>11</v>
      </c>
      <c r="B61" s="25"/>
      <c r="C61" s="25"/>
      <c r="D61" s="25"/>
      <c r="E61" s="25"/>
      <c r="F61" s="25"/>
      <c r="G61" s="25"/>
      <c r="H61" s="25"/>
      <c r="I61" s="26"/>
      <c r="J61" s="27"/>
      <c r="K61" s="29"/>
    </row>
    <row r="62" spans="1:11" ht="14.5" x14ac:dyDescent="0.35">
      <c r="A62" s="33" t="s">
        <v>268</v>
      </c>
      <c r="B62" s="33"/>
      <c r="C62" s="33"/>
      <c r="D62" s="33"/>
      <c r="E62" s="33"/>
      <c r="F62" s="33"/>
      <c r="G62" s="33"/>
      <c r="H62" s="214">
        <f>I62*1.18</f>
        <v>1463.1999999999998</v>
      </c>
      <c r="I62" s="34">
        <v>1240</v>
      </c>
      <c r="J62" s="35"/>
      <c r="K62" s="36" t="str">
        <f>IF(I62*J62,I62*J62,"")</f>
        <v/>
      </c>
    </row>
    <row r="63" spans="1:11" ht="14.5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4.5" x14ac:dyDescent="0.35">
      <c r="A64" s="31" t="s">
        <v>12</v>
      </c>
      <c r="B64" s="25"/>
      <c r="C64" s="25"/>
      <c r="D64" s="25"/>
      <c r="E64" s="25"/>
      <c r="F64" s="25"/>
      <c r="G64" s="25"/>
      <c r="H64" s="25"/>
      <c r="I64" s="26"/>
      <c r="J64" s="27"/>
      <c r="K64" s="29"/>
    </row>
    <row r="65" spans="1:11" ht="14.5" x14ac:dyDescent="0.35">
      <c r="A65" s="33" t="s">
        <v>98</v>
      </c>
      <c r="B65" s="33"/>
      <c r="C65" s="33"/>
      <c r="D65" s="33"/>
      <c r="E65" s="33"/>
      <c r="F65" s="33"/>
      <c r="G65" s="33"/>
      <c r="H65" s="214">
        <f t="shared" ref="H65:H69" si="7">I65*1.18</f>
        <v>0</v>
      </c>
      <c r="I65" s="34">
        <v>0</v>
      </c>
      <c r="J65" s="35"/>
      <c r="K65" s="36" t="str">
        <f>IF(I65*J65,I65*J65,"")</f>
        <v/>
      </c>
    </row>
    <row r="66" spans="1:11" ht="14.5" x14ac:dyDescent="0.35">
      <c r="A66" s="33" t="s">
        <v>99</v>
      </c>
      <c r="B66" s="33"/>
      <c r="C66" s="33"/>
      <c r="D66" s="33"/>
      <c r="E66" s="33"/>
      <c r="F66" s="33"/>
      <c r="G66" s="33"/>
      <c r="H66" s="214">
        <f t="shared" si="7"/>
        <v>0</v>
      </c>
      <c r="I66" s="34">
        <v>0</v>
      </c>
      <c r="J66" s="35"/>
      <c r="K66" s="36" t="str">
        <f>IF(I66*J66,I66*J66,"")</f>
        <v/>
      </c>
    </row>
    <row r="67" spans="1:11" ht="14.5" x14ac:dyDescent="0.35">
      <c r="A67" s="33" t="s">
        <v>100</v>
      </c>
      <c r="B67" s="33"/>
      <c r="C67" s="33"/>
      <c r="D67" s="33"/>
      <c r="E67" s="33"/>
      <c r="F67" s="33"/>
      <c r="G67" s="33"/>
      <c r="H67" s="214">
        <f t="shared" si="7"/>
        <v>0</v>
      </c>
      <c r="I67" s="34">
        <v>0</v>
      </c>
      <c r="J67" s="35"/>
      <c r="K67" s="36" t="str">
        <f>IF(I67*J67,I67*J67,"")</f>
        <v/>
      </c>
    </row>
    <row r="68" spans="1:11" ht="14.5" x14ac:dyDescent="0.35">
      <c r="A68" s="33" t="s">
        <v>101</v>
      </c>
      <c r="B68" s="33"/>
      <c r="C68" s="33"/>
      <c r="D68" s="33"/>
      <c r="E68" s="33"/>
      <c r="F68" s="33"/>
      <c r="G68" s="33"/>
      <c r="H68" s="214">
        <f t="shared" si="7"/>
        <v>0</v>
      </c>
      <c r="I68" s="34">
        <v>0</v>
      </c>
      <c r="J68" s="35"/>
      <c r="K68" s="36"/>
    </row>
    <row r="69" spans="1:11" ht="14.5" x14ac:dyDescent="0.35">
      <c r="A69" s="33" t="s">
        <v>102</v>
      </c>
      <c r="B69" s="80" t="s">
        <v>65</v>
      </c>
      <c r="C69" s="33"/>
      <c r="D69" s="33"/>
      <c r="E69" s="33"/>
      <c r="F69" s="33"/>
      <c r="G69" s="33"/>
      <c r="H69" s="214">
        <f t="shared" si="7"/>
        <v>1535.1799999999998</v>
      </c>
      <c r="I69" s="34">
        <v>1301</v>
      </c>
      <c r="J69" s="35"/>
      <c r="K69" s="36" t="str">
        <f>IF(I69*J69,I69*J69,"")</f>
        <v/>
      </c>
    </row>
    <row r="70" spans="1:11" ht="14.5" x14ac:dyDescent="0.35">
      <c r="A70" s="25"/>
      <c r="B70" s="25"/>
      <c r="C70" s="25"/>
      <c r="D70" s="25"/>
      <c r="E70" s="25"/>
      <c r="F70" s="25"/>
      <c r="G70" s="25"/>
      <c r="H70" s="25"/>
      <c r="I70" s="26"/>
      <c r="J70" s="27"/>
      <c r="K70" s="29"/>
    </row>
    <row r="71" spans="1:11" ht="14.5" x14ac:dyDescent="0.35">
      <c r="A71" s="31" t="s">
        <v>13</v>
      </c>
      <c r="B71" s="25"/>
      <c r="C71" s="25"/>
      <c r="D71" s="25"/>
      <c r="E71" s="25"/>
      <c r="F71" s="25"/>
      <c r="G71" s="25"/>
      <c r="H71" s="25"/>
      <c r="I71" s="26"/>
      <c r="J71" s="27"/>
      <c r="K71" s="29"/>
    </row>
    <row r="72" spans="1:11" ht="14.5" x14ac:dyDescent="0.35">
      <c r="A72" s="33" t="s">
        <v>275</v>
      </c>
      <c r="B72" s="33"/>
      <c r="C72" s="33"/>
      <c r="D72" s="33"/>
      <c r="E72" s="33"/>
      <c r="F72" s="33"/>
      <c r="G72" s="33"/>
      <c r="H72" s="214">
        <f t="shared" ref="H72:H73" si="8">I72*1.18</f>
        <v>0</v>
      </c>
      <c r="I72" s="34">
        <v>0</v>
      </c>
      <c r="J72" s="35"/>
      <c r="K72" s="36" t="str">
        <f>IF(I72*J72,I72*J72,"")</f>
        <v/>
      </c>
    </row>
    <row r="73" spans="1:11" ht="14.5" x14ac:dyDescent="0.35">
      <c r="A73" s="33" t="s">
        <v>104</v>
      </c>
      <c r="B73" s="33"/>
      <c r="C73" s="33"/>
      <c r="D73" s="33"/>
      <c r="E73" s="33"/>
      <c r="F73" s="33"/>
      <c r="G73" s="33"/>
      <c r="H73" s="214">
        <f t="shared" si="8"/>
        <v>0</v>
      </c>
      <c r="I73" s="34">
        <v>0</v>
      </c>
      <c r="J73" s="35"/>
      <c r="K73" s="36" t="str">
        <f>IF(I73*J73,I73*J73,"")</f>
        <v/>
      </c>
    </row>
    <row r="74" spans="1:11" ht="14.5" x14ac:dyDescent="0.35">
      <c r="A74" s="25"/>
      <c r="B74" s="25"/>
      <c r="C74" s="25"/>
      <c r="D74" s="25"/>
      <c r="E74" s="25"/>
      <c r="F74" s="25"/>
      <c r="G74" s="25"/>
      <c r="H74" s="25"/>
      <c r="I74" s="26"/>
      <c r="J74" s="27"/>
      <c r="K74" s="29"/>
    </row>
    <row r="75" spans="1:11" ht="14.5" x14ac:dyDescent="0.35">
      <c r="A75" s="25"/>
      <c r="B75" s="25"/>
      <c r="C75" s="25"/>
      <c r="D75" s="25"/>
      <c r="E75" s="25"/>
      <c r="F75" s="25"/>
      <c r="G75" s="30"/>
      <c r="H75" s="30"/>
      <c r="I75" s="30"/>
      <c r="J75" s="29"/>
      <c r="K75" s="81"/>
    </row>
    <row r="76" spans="1:11" ht="14.5" x14ac:dyDescent="0.35">
      <c r="A76" s="31" t="s">
        <v>15</v>
      </c>
      <c r="B76" s="31"/>
      <c r="C76" s="31"/>
      <c r="D76" s="31"/>
      <c r="E76" s="25"/>
      <c r="F76" s="25"/>
      <c r="G76" s="25"/>
      <c r="H76" s="25"/>
      <c r="I76" s="26"/>
      <c r="J76" s="27"/>
      <c r="K76" s="28"/>
    </row>
    <row r="77" spans="1:11" ht="14.5" x14ac:dyDescent="0.35">
      <c r="A77" s="33" t="s">
        <v>374</v>
      </c>
      <c r="B77" s="32"/>
      <c r="C77" s="32"/>
      <c r="D77" s="32"/>
      <c r="E77" s="33"/>
      <c r="F77" s="33"/>
      <c r="G77" s="33"/>
      <c r="H77" s="33"/>
      <c r="I77" s="34">
        <v>3.5</v>
      </c>
      <c r="J77" s="47"/>
      <c r="K77" s="36" t="str">
        <f>IF(I77*J77,I77*J77,"")</f>
        <v/>
      </c>
    </row>
    <row r="78" spans="1:11" ht="14.5" x14ac:dyDescent="0.35">
      <c r="A78" s="33" t="s">
        <v>16</v>
      </c>
      <c r="B78" s="32"/>
      <c r="C78" s="32"/>
      <c r="D78" s="32"/>
      <c r="E78" s="33"/>
      <c r="F78" s="33"/>
      <c r="G78" s="33"/>
      <c r="H78" s="33"/>
      <c r="I78" s="34">
        <v>1.5</v>
      </c>
      <c r="J78" s="47"/>
      <c r="K78" s="36" t="str">
        <f>IF(I78*J78,I78*J78,"")</f>
        <v/>
      </c>
    </row>
    <row r="79" spans="1:11" ht="14.5" x14ac:dyDescent="0.35">
      <c r="A79" s="25"/>
      <c r="B79" s="25"/>
      <c r="C79" s="25"/>
      <c r="D79" s="25"/>
      <c r="E79" s="25"/>
      <c r="F79" s="25"/>
      <c r="G79" s="30"/>
      <c r="H79" s="30"/>
      <c r="I79" s="30"/>
      <c r="J79" s="29" t="s">
        <v>17</v>
      </c>
      <c r="K79" s="48">
        <f>SUM(K1:K78)</f>
        <v>0</v>
      </c>
    </row>
    <row r="80" spans="1:11" ht="14.5" x14ac:dyDescent="0.35">
      <c r="A80" s="25" t="s">
        <v>18</v>
      </c>
      <c r="B80" s="25"/>
      <c r="C80" s="25"/>
      <c r="D80" s="25"/>
      <c r="E80" s="25"/>
      <c r="F80" s="25"/>
      <c r="G80" s="49">
        <v>0</v>
      </c>
      <c r="H80" s="49"/>
      <c r="I80" s="50"/>
      <c r="J80" s="29" t="s">
        <v>19</v>
      </c>
      <c r="K80" s="48">
        <f>SUM(G80*(K79)/100)</f>
        <v>0</v>
      </c>
    </row>
    <row r="81" spans="1:11" ht="14.5" x14ac:dyDescent="0.35">
      <c r="A81" s="25"/>
      <c r="B81" s="25"/>
      <c r="C81" s="25"/>
      <c r="D81" s="25"/>
      <c r="E81" s="25"/>
      <c r="F81" s="25"/>
      <c r="G81" s="25"/>
      <c r="H81" s="25"/>
      <c r="I81" s="30"/>
      <c r="J81" s="29" t="s">
        <v>20</v>
      </c>
      <c r="K81" s="51">
        <f>K79+K80</f>
        <v>0</v>
      </c>
    </row>
    <row r="82" spans="1:11" ht="14.5" x14ac:dyDescent="0.3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4.5" x14ac:dyDescent="0.3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4" x14ac:dyDescent="0.3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3" r:id="rId1" xr:uid="{2C82A7B2-3522-44B4-AD5C-A4EF9775B50E}"/>
    <hyperlink ref="I7" r:id="rId2" xr:uid="{8AFF9721-E3CF-44E7-BA42-F60C15CB4826}"/>
  </hyperlinks>
  <pageMargins left="0.5" right="0.5" top="0.75" bottom="0.5" header="0.5" footer="0.5"/>
  <pageSetup orientation="portrait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A380-1132-46AC-961C-69FCB990EF4A}">
  <dimension ref="A1:K77"/>
  <sheetViews>
    <sheetView workbookViewId="0">
      <selection activeCell="I4" sqref="I4:K4"/>
    </sheetView>
  </sheetViews>
  <sheetFormatPr defaultRowHeight="12.5" x14ac:dyDescent="0.25"/>
  <cols>
    <col min="1" max="1" width="8.81640625" style="13" customWidth="1"/>
    <col min="2" max="5" width="9.1796875" style="13"/>
    <col min="6" max="6" width="6" style="13" customWidth="1"/>
    <col min="7" max="7" width="6.453125" style="13" customWidth="1"/>
    <col min="8" max="8" width="10.81640625" style="13" customWidth="1"/>
    <col min="9" max="9" width="11.54296875" style="17" customWidth="1"/>
    <col min="10" max="10" width="9.1796875" style="18" customWidth="1"/>
    <col min="11" max="11" width="14.1796875" style="17" customWidth="1"/>
    <col min="12" max="257" width="9.1796875" style="13"/>
    <col min="258" max="258" width="8.81640625" style="13" customWidth="1"/>
    <col min="259" max="262" width="9.1796875" style="13"/>
    <col min="263" max="263" width="6" style="13" customWidth="1"/>
    <col min="264" max="264" width="6.453125" style="13" customWidth="1"/>
    <col min="265" max="265" width="11.54296875" style="13" customWidth="1"/>
    <col min="266" max="266" width="9.1796875" style="13"/>
    <col min="267" max="267" width="14.1796875" style="13" customWidth="1"/>
    <col min="268" max="513" width="9.1796875" style="13"/>
    <col min="514" max="514" width="8.81640625" style="13" customWidth="1"/>
    <col min="515" max="518" width="9.1796875" style="13"/>
    <col min="519" max="519" width="6" style="13" customWidth="1"/>
    <col min="520" max="520" width="6.453125" style="13" customWidth="1"/>
    <col min="521" max="521" width="11.54296875" style="13" customWidth="1"/>
    <col min="522" max="522" width="9.1796875" style="13"/>
    <col min="523" max="523" width="14.1796875" style="13" customWidth="1"/>
    <col min="524" max="769" width="9.1796875" style="13"/>
    <col min="770" max="770" width="8.81640625" style="13" customWidth="1"/>
    <col min="771" max="774" width="9.1796875" style="13"/>
    <col min="775" max="775" width="6" style="13" customWidth="1"/>
    <col min="776" max="776" width="6.453125" style="13" customWidth="1"/>
    <col min="777" max="777" width="11.54296875" style="13" customWidth="1"/>
    <col min="778" max="778" width="9.1796875" style="13"/>
    <col min="779" max="779" width="14.1796875" style="13" customWidth="1"/>
    <col min="780" max="1025" width="9.1796875" style="13"/>
    <col min="1026" max="1026" width="8.81640625" style="13" customWidth="1"/>
    <col min="1027" max="1030" width="9.1796875" style="13"/>
    <col min="1031" max="1031" width="6" style="13" customWidth="1"/>
    <col min="1032" max="1032" width="6.453125" style="13" customWidth="1"/>
    <col min="1033" max="1033" width="11.54296875" style="13" customWidth="1"/>
    <col min="1034" max="1034" width="9.1796875" style="13"/>
    <col min="1035" max="1035" width="14.1796875" style="13" customWidth="1"/>
    <col min="1036" max="1281" width="9.1796875" style="13"/>
    <col min="1282" max="1282" width="8.81640625" style="13" customWidth="1"/>
    <col min="1283" max="1286" width="9.1796875" style="13"/>
    <col min="1287" max="1287" width="6" style="13" customWidth="1"/>
    <col min="1288" max="1288" width="6.453125" style="13" customWidth="1"/>
    <col min="1289" max="1289" width="11.54296875" style="13" customWidth="1"/>
    <col min="1290" max="1290" width="9.1796875" style="13"/>
    <col min="1291" max="1291" width="14.1796875" style="13" customWidth="1"/>
    <col min="1292" max="1537" width="9.1796875" style="13"/>
    <col min="1538" max="1538" width="8.81640625" style="13" customWidth="1"/>
    <col min="1539" max="1542" width="9.1796875" style="13"/>
    <col min="1543" max="1543" width="6" style="13" customWidth="1"/>
    <col min="1544" max="1544" width="6.453125" style="13" customWidth="1"/>
    <col min="1545" max="1545" width="11.54296875" style="13" customWidth="1"/>
    <col min="1546" max="1546" width="9.1796875" style="13"/>
    <col min="1547" max="1547" width="14.1796875" style="13" customWidth="1"/>
    <col min="1548" max="1793" width="9.1796875" style="13"/>
    <col min="1794" max="1794" width="8.81640625" style="13" customWidth="1"/>
    <col min="1795" max="1798" width="9.1796875" style="13"/>
    <col min="1799" max="1799" width="6" style="13" customWidth="1"/>
    <col min="1800" max="1800" width="6.453125" style="13" customWidth="1"/>
    <col min="1801" max="1801" width="11.54296875" style="13" customWidth="1"/>
    <col min="1802" max="1802" width="9.1796875" style="13"/>
    <col min="1803" max="1803" width="14.1796875" style="13" customWidth="1"/>
    <col min="1804" max="2049" width="9.1796875" style="13"/>
    <col min="2050" max="2050" width="8.81640625" style="13" customWidth="1"/>
    <col min="2051" max="2054" width="9.1796875" style="13"/>
    <col min="2055" max="2055" width="6" style="13" customWidth="1"/>
    <col min="2056" max="2056" width="6.453125" style="13" customWidth="1"/>
    <col min="2057" max="2057" width="11.54296875" style="13" customWidth="1"/>
    <col min="2058" max="2058" width="9.1796875" style="13"/>
    <col min="2059" max="2059" width="14.1796875" style="13" customWidth="1"/>
    <col min="2060" max="2305" width="9.1796875" style="13"/>
    <col min="2306" max="2306" width="8.81640625" style="13" customWidth="1"/>
    <col min="2307" max="2310" width="9.1796875" style="13"/>
    <col min="2311" max="2311" width="6" style="13" customWidth="1"/>
    <col min="2312" max="2312" width="6.453125" style="13" customWidth="1"/>
    <col min="2313" max="2313" width="11.54296875" style="13" customWidth="1"/>
    <col min="2314" max="2314" width="9.1796875" style="13"/>
    <col min="2315" max="2315" width="14.1796875" style="13" customWidth="1"/>
    <col min="2316" max="2561" width="9.1796875" style="13"/>
    <col min="2562" max="2562" width="8.81640625" style="13" customWidth="1"/>
    <col min="2563" max="2566" width="9.1796875" style="13"/>
    <col min="2567" max="2567" width="6" style="13" customWidth="1"/>
    <col min="2568" max="2568" width="6.453125" style="13" customWidth="1"/>
    <col min="2569" max="2569" width="11.54296875" style="13" customWidth="1"/>
    <col min="2570" max="2570" width="9.1796875" style="13"/>
    <col min="2571" max="2571" width="14.1796875" style="13" customWidth="1"/>
    <col min="2572" max="2817" width="9.1796875" style="13"/>
    <col min="2818" max="2818" width="8.81640625" style="13" customWidth="1"/>
    <col min="2819" max="2822" width="9.1796875" style="13"/>
    <col min="2823" max="2823" width="6" style="13" customWidth="1"/>
    <col min="2824" max="2824" width="6.453125" style="13" customWidth="1"/>
    <col min="2825" max="2825" width="11.54296875" style="13" customWidth="1"/>
    <col min="2826" max="2826" width="9.1796875" style="13"/>
    <col min="2827" max="2827" width="14.1796875" style="13" customWidth="1"/>
    <col min="2828" max="3073" width="9.1796875" style="13"/>
    <col min="3074" max="3074" width="8.81640625" style="13" customWidth="1"/>
    <col min="3075" max="3078" width="9.1796875" style="13"/>
    <col min="3079" max="3079" width="6" style="13" customWidth="1"/>
    <col min="3080" max="3080" width="6.453125" style="13" customWidth="1"/>
    <col min="3081" max="3081" width="11.54296875" style="13" customWidth="1"/>
    <col min="3082" max="3082" width="9.1796875" style="13"/>
    <col min="3083" max="3083" width="14.1796875" style="13" customWidth="1"/>
    <col min="3084" max="3329" width="9.1796875" style="13"/>
    <col min="3330" max="3330" width="8.81640625" style="13" customWidth="1"/>
    <col min="3331" max="3334" width="9.1796875" style="13"/>
    <col min="3335" max="3335" width="6" style="13" customWidth="1"/>
    <col min="3336" max="3336" width="6.453125" style="13" customWidth="1"/>
    <col min="3337" max="3337" width="11.54296875" style="13" customWidth="1"/>
    <col min="3338" max="3338" width="9.1796875" style="13"/>
    <col min="3339" max="3339" width="14.1796875" style="13" customWidth="1"/>
    <col min="3340" max="3585" width="9.1796875" style="13"/>
    <col min="3586" max="3586" width="8.81640625" style="13" customWidth="1"/>
    <col min="3587" max="3590" width="9.1796875" style="13"/>
    <col min="3591" max="3591" width="6" style="13" customWidth="1"/>
    <col min="3592" max="3592" width="6.453125" style="13" customWidth="1"/>
    <col min="3593" max="3593" width="11.54296875" style="13" customWidth="1"/>
    <col min="3594" max="3594" width="9.1796875" style="13"/>
    <col min="3595" max="3595" width="14.1796875" style="13" customWidth="1"/>
    <col min="3596" max="3841" width="9.1796875" style="13"/>
    <col min="3842" max="3842" width="8.81640625" style="13" customWidth="1"/>
    <col min="3843" max="3846" width="9.1796875" style="13"/>
    <col min="3847" max="3847" width="6" style="13" customWidth="1"/>
    <col min="3848" max="3848" width="6.453125" style="13" customWidth="1"/>
    <col min="3849" max="3849" width="11.54296875" style="13" customWidth="1"/>
    <col min="3850" max="3850" width="9.1796875" style="13"/>
    <col min="3851" max="3851" width="14.1796875" style="13" customWidth="1"/>
    <col min="3852" max="4097" width="9.1796875" style="13"/>
    <col min="4098" max="4098" width="8.81640625" style="13" customWidth="1"/>
    <col min="4099" max="4102" width="9.1796875" style="13"/>
    <col min="4103" max="4103" width="6" style="13" customWidth="1"/>
    <col min="4104" max="4104" width="6.453125" style="13" customWidth="1"/>
    <col min="4105" max="4105" width="11.54296875" style="13" customWidth="1"/>
    <col min="4106" max="4106" width="9.1796875" style="13"/>
    <col min="4107" max="4107" width="14.1796875" style="13" customWidth="1"/>
    <col min="4108" max="4353" width="9.1796875" style="13"/>
    <col min="4354" max="4354" width="8.81640625" style="13" customWidth="1"/>
    <col min="4355" max="4358" width="9.1796875" style="13"/>
    <col min="4359" max="4359" width="6" style="13" customWidth="1"/>
    <col min="4360" max="4360" width="6.453125" style="13" customWidth="1"/>
    <col min="4361" max="4361" width="11.54296875" style="13" customWidth="1"/>
    <col min="4362" max="4362" width="9.1796875" style="13"/>
    <col min="4363" max="4363" width="14.1796875" style="13" customWidth="1"/>
    <col min="4364" max="4609" width="9.1796875" style="13"/>
    <col min="4610" max="4610" width="8.81640625" style="13" customWidth="1"/>
    <col min="4611" max="4614" width="9.1796875" style="13"/>
    <col min="4615" max="4615" width="6" style="13" customWidth="1"/>
    <col min="4616" max="4616" width="6.453125" style="13" customWidth="1"/>
    <col min="4617" max="4617" width="11.54296875" style="13" customWidth="1"/>
    <col min="4618" max="4618" width="9.1796875" style="13"/>
    <col min="4619" max="4619" width="14.1796875" style="13" customWidth="1"/>
    <col min="4620" max="4865" width="9.1796875" style="13"/>
    <col min="4866" max="4866" width="8.81640625" style="13" customWidth="1"/>
    <col min="4867" max="4870" width="9.1796875" style="13"/>
    <col min="4871" max="4871" width="6" style="13" customWidth="1"/>
    <col min="4872" max="4872" width="6.453125" style="13" customWidth="1"/>
    <col min="4873" max="4873" width="11.54296875" style="13" customWidth="1"/>
    <col min="4874" max="4874" width="9.1796875" style="13"/>
    <col min="4875" max="4875" width="14.1796875" style="13" customWidth="1"/>
    <col min="4876" max="5121" width="9.1796875" style="13"/>
    <col min="5122" max="5122" width="8.81640625" style="13" customWidth="1"/>
    <col min="5123" max="5126" width="9.1796875" style="13"/>
    <col min="5127" max="5127" width="6" style="13" customWidth="1"/>
    <col min="5128" max="5128" width="6.453125" style="13" customWidth="1"/>
    <col min="5129" max="5129" width="11.54296875" style="13" customWidth="1"/>
    <col min="5130" max="5130" width="9.1796875" style="13"/>
    <col min="5131" max="5131" width="14.1796875" style="13" customWidth="1"/>
    <col min="5132" max="5377" width="9.1796875" style="13"/>
    <col min="5378" max="5378" width="8.81640625" style="13" customWidth="1"/>
    <col min="5379" max="5382" width="9.1796875" style="13"/>
    <col min="5383" max="5383" width="6" style="13" customWidth="1"/>
    <col min="5384" max="5384" width="6.453125" style="13" customWidth="1"/>
    <col min="5385" max="5385" width="11.54296875" style="13" customWidth="1"/>
    <col min="5386" max="5386" width="9.1796875" style="13"/>
    <col min="5387" max="5387" width="14.1796875" style="13" customWidth="1"/>
    <col min="5388" max="5633" width="9.1796875" style="13"/>
    <col min="5634" max="5634" width="8.81640625" style="13" customWidth="1"/>
    <col min="5635" max="5638" width="9.1796875" style="13"/>
    <col min="5639" max="5639" width="6" style="13" customWidth="1"/>
    <col min="5640" max="5640" width="6.453125" style="13" customWidth="1"/>
    <col min="5641" max="5641" width="11.54296875" style="13" customWidth="1"/>
    <col min="5642" max="5642" width="9.1796875" style="13"/>
    <col min="5643" max="5643" width="14.1796875" style="13" customWidth="1"/>
    <col min="5644" max="5889" width="9.1796875" style="13"/>
    <col min="5890" max="5890" width="8.81640625" style="13" customWidth="1"/>
    <col min="5891" max="5894" width="9.1796875" style="13"/>
    <col min="5895" max="5895" width="6" style="13" customWidth="1"/>
    <col min="5896" max="5896" width="6.453125" style="13" customWidth="1"/>
    <col min="5897" max="5897" width="11.54296875" style="13" customWidth="1"/>
    <col min="5898" max="5898" width="9.1796875" style="13"/>
    <col min="5899" max="5899" width="14.1796875" style="13" customWidth="1"/>
    <col min="5900" max="6145" width="9.1796875" style="13"/>
    <col min="6146" max="6146" width="8.81640625" style="13" customWidth="1"/>
    <col min="6147" max="6150" width="9.1796875" style="13"/>
    <col min="6151" max="6151" width="6" style="13" customWidth="1"/>
    <col min="6152" max="6152" width="6.453125" style="13" customWidth="1"/>
    <col min="6153" max="6153" width="11.54296875" style="13" customWidth="1"/>
    <col min="6154" max="6154" width="9.1796875" style="13"/>
    <col min="6155" max="6155" width="14.1796875" style="13" customWidth="1"/>
    <col min="6156" max="6401" width="9.1796875" style="13"/>
    <col min="6402" max="6402" width="8.81640625" style="13" customWidth="1"/>
    <col min="6403" max="6406" width="9.1796875" style="13"/>
    <col min="6407" max="6407" width="6" style="13" customWidth="1"/>
    <col min="6408" max="6408" width="6.453125" style="13" customWidth="1"/>
    <col min="6409" max="6409" width="11.54296875" style="13" customWidth="1"/>
    <col min="6410" max="6410" width="9.1796875" style="13"/>
    <col min="6411" max="6411" width="14.1796875" style="13" customWidth="1"/>
    <col min="6412" max="6657" width="9.1796875" style="13"/>
    <col min="6658" max="6658" width="8.81640625" style="13" customWidth="1"/>
    <col min="6659" max="6662" width="9.1796875" style="13"/>
    <col min="6663" max="6663" width="6" style="13" customWidth="1"/>
    <col min="6664" max="6664" width="6.453125" style="13" customWidth="1"/>
    <col min="6665" max="6665" width="11.54296875" style="13" customWidth="1"/>
    <col min="6666" max="6666" width="9.1796875" style="13"/>
    <col min="6667" max="6667" width="14.1796875" style="13" customWidth="1"/>
    <col min="6668" max="6913" width="9.1796875" style="13"/>
    <col min="6914" max="6914" width="8.81640625" style="13" customWidth="1"/>
    <col min="6915" max="6918" width="9.1796875" style="13"/>
    <col min="6919" max="6919" width="6" style="13" customWidth="1"/>
    <col min="6920" max="6920" width="6.453125" style="13" customWidth="1"/>
    <col min="6921" max="6921" width="11.54296875" style="13" customWidth="1"/>
    <col min="6922" max="6922" width="9.1796875" style="13"/>
    <col min="6923" max="6923" width="14.1796875" style="13" customWidth="1"/>
    <col min="6924" max="7169" width="9.1796875" style="13"/>
    <col min="7170" max="7170" width="8.81640625" style="13" customWidth="1"/>
    <col min="7171" max="7174" width="9.1796875" style="13"/>
    <col min="7175" max="7175" width="6" style="13" customWidth="1"/>
    <col min="7176" max="7176" width="6.453125" style="13" customWidth="1"/>
    <col min="7177" max="7177" width="11.54296875" style="13" customWidth="1"/>
    <col min="7178" max="7178" width="9.1796875" style="13"/>
    <col min="7179" max="7179" width="14.1796875" style="13" customWidth="1"/>
    <col min="7180" max="7425" width="9.1796875" style="13"/>
    <col min="7426" max="7426" width="8.81640625" style="13" customWidth="1"/>
    <col min="7427" max="7430" width="9.1796875" style="13"/>
    <col min="7431" max="7431" width="6" style="13" customWidth="1"/>
    <col min="7432" max="7432" width="6.453125" style="13" customWidth="1"/>
    <col min="7433" max="7433" width="11.54296875" style="13" customWidth="1"/>
    <col min="7434" max="7434" width="9.1796875" style="13"/>
    <col min="7435" max="7435" width="14.1796875" style="13" customWidth="1"/>
    <col min="7436" max="7681" width="9.1796875" style="13"/>
    <col min="7682" max="7682" width="8.81640625" style="13" customWidth="1"/>
    <col min="7683" max="7686" width="9.1796875" style="13"/>
    <col min="7687" max="7687" width="6" style="13" customWidth="1"/>
    <col min="7688" max="7688" width="6.453125" style="13" customWidth="1"/>
    <col min="7689" max="7689" width="11.54296875" style="13" customWidth="1"/>
    <col min="7690" max="7690" width="9.1796875" style="13"/>
    <col min="7691" max="7691" width="14.1796875" style="13" customWidth="1"/>
    <col min="7692" max="7937" width="9.1796875" style="13"/>
    <col min="7938" max="7938" width="8.81640625" style="13" customWidth="1"/>
    <col min="7939" max="7942" width="9.1796875" style="13"/>
    <col min="7943" max="7943" width="6" style="13" customWidth="1"/>
    <col min="7944" max="7944" width="6.453125" style="13" customWidth="1"/>
    <col min="7945" max="7945" width="11.54296875" style="13" customWidth="1"/>
    <col min="7946" max="7946" width="9.1796875" style="13"/>
    <col min="7947" max="7947" width="14.1796875" style="13" customWidth="1"/>
    <col min="7948" max="8193" width="9.1796875" style="13"/>
    <col min="8194" max="8194" width="8.81640625" style="13" customWidth="1"/>
    <col min="8195" max="8198" width="9.1796875" style="13"/>
    <col min="8199" max="8199" width="6" style="13" customWidth="1"/>
    <col min="8200" max="8200" width="6.453125" style="13" customWidth="1"/>
    <col min="8201" max="8201" width="11.54296875" style="13" customWidth="1"/>
    <col min="8202" max="8202" width="9.1796875" style="13"/>
    <col min="8203" max="8203" width="14.1796875" style="13" customWidth="1"/>
    <col min="8204" max="8449" width="9.1796875" style="13"/>
    <col min="8450" max="8450" width="8.81640625" style="13" customWidth="1"/>
    <col min="8451" max="8454" width="9.1796875" style="13"/>
    <col min="8455" max="8455" width="6" style="13" customWidth="1"/>
    <col min="8456" max="8456" width="6.453125" style="13" customWidth="1"/>
    <col min="8457" max="8457" width="11.54296875" style="13" customWidth="1"/>
    <col min="8458" max="8458" width="9.1796875" style="13"/>
    <col min="8459" max="8459" width="14.1796875" style="13" customWidth="1"/>
    <col min="8460" max="8705" width="9.1796875" style="13"/>
    <col min="8706" max="8706" width="8.81640625" style="13" customWidth="1"/>
    <col min="8707" max="8710" width="9.1796875" style="13"/>
    <col min="8711" max="8711" width="6" style="13" customWidth="1"/>
    <col min="8712" max="8712" width="6.453125" style="13" customWidth="1"/>
    <col min="8713" max="8713" width="11.54296875" style="13" customWidth="1"/>
    <col min="8714" max="8714" width="9.1796875" style="13"/>
    <col min="8715" max="8715" width="14.1796875" style="13" customWidth="1"/>
    <col min="8716" max="8961" width="9.1796875" style="13"/>
    <col min="8962" max="8962" width="8.81640625" style="13" customWidth="1"/>
    <col min="8963" max="8966" width="9.1796875" style="13"/>
    <col min="8967" max="8967" width="6" style="13" customWidth="1"/>
    <col min="8968" max="8968" width="6.453125" style="13" customWidth="1"/>
    <col min="8969" max="8969" width="11.54296875" style="13" customWidth="1"/>
    <col min="8970" max="8970" width="9.1796875" style="13"/>
    <col min="8971" max="8971" width="14.1796875" style="13" customWidth="1"/>
    <col min="8972" max="9217" width="9.1796875" style="13"/>
    <col min="9218" max="9218" width="8.81640625" style="13" customWidth="1"/>
    <col min="9219" max="9222" width="9.1796875" style="13"/>
    <col min="9223" max="9223" width="6" style="13" customWidth="1"/>
    <col min="9224" max="9224" width="6.453125" style="13" customWidth="1"/>
    <col min="9225" max="9225" width="11.54296875" style="13" customWidth="1"/>
    <col min="9226" max="9226" width="9.1796875" style="13"/>
    <col min="9227" max="9227" width="14.1796875" style="13" customWidth="1"/>
    <col min="9228" max="9473" width="9.1796875" style="13"/>
    <col min="9474" max="9474" width="8.81640625" style="13" customWidth="1"/>
    <col min="9475" max="9478" width="9.1796875" style="13"/>
    <col min="9479" max="9479" width="6" style="13" customWidth="1"/>
    <col min="9480" max="9480" width="6.453125" style="13" customWidth="1"/>
    <col min="9481" max="9481" width="11.54296875" style="13" customWidth="1"/>
    <col min="9482" max="9482" width="9.1796875" style="13"/>
    <col min="9483" max="9483" width="14.1796875" style="13" customWidth="1"/>
    <col min="9484" max="9729" width="9.1796875" style="13"/>
    <col min="9730" max="9730" width="8.81640625" style="13" customWidth="1"/>
    <col min="9731" max="9734" width="9.1796875" style="13"/>
    <col min="9735" max="9735" width="6" style="13" customWidth="1"/>
    <col min="9736" max="9736" width="6.453125" style="13" customWidth="1"/>
    <col min="9737" max="9737" width="11.54296875" style="13" customWidth="1"/>
    <col min="9738" max="9738" width="9.1796875" style="13"/>
    <col min="9739" max="9739" width="14.1796875" style="13" customWidth="1"/>
    <col min="9740" max="9985" width="9.1796875" style="13"/>
    <col min="9986" max="9986" width="8.81640625" style="13" customWidth="1"/>
    <col min="9987" max="9990" width="9.1796875" style="13"/>
    <col min="9991" max="9991" width="6" style="13" customWidth="1"/>
    <col min="9992" max="9992" width="6.453125" style="13" customWidth="1"/>
    <col min="9993" max="9993" width="11.54296875" style="13" customWidth="1"/>
    <col min="9994" max="9994" width="9.1796875" style="13"/>
    <col min="9995" max="9995" width="14.1796875" style="13" customWidth="1"/>
    <col min="9996" max="10241" width="9.1796875" style="13"/>
    <col min="10242" max="10242" width="8.81640625" style="13" customWidth="1"/>
    <col min="10243" max="10246" width="9.1796875" style="13"/>
    <col min="10247" max="10247" width="6" style="13" customWidth="1"/>
    <col min="10248" max="10248" width="6.453125" style="13" customWidth="1"/>
    <col min="10249" max="10249" width="11.54296875" style="13" customWidth="1"/>
    <col min="10250" max="10250" width="9.1796875" style="13"/>
    <col min="10251" max="10251" width="14.1796875" style="13" customWidth="1"/>
    <col min="10252" max="10497" width="9.1796875" style="13"/>
    <col min="10498" max="10498" width="8.81640625" style="13" customWidth="1"/>
    <col min="10499" max="10502" width="9.1796875" style="13"/>
    <col min="10503" max="10503" width="6" style="13" customWidth="1"/>
    <col min="10504" max="10504" width="6.453125" style="13" customWidth="1"/>
    <col min="10505" max="10505" width="11.54296875" style="13" customWidth="1"/>
    <col min="10506" max="10506" width="9.1796875" style="13"/>
    <col min="10507" max="10507" width="14.1796875" style="13" customWidth="1"/>
    <col min="10508" max="10753" width="9.1796875" style="13"/>
    <col min="10754" max="10754" width="8.81640625" style="13" customWidth="1"/>
    <col min="10755" max="10758" width="9.1796875" style="13"/>
    <col min="10759" max="10759" width="6" style="13" customWidth="1"/>
    <col min="10760" max="10760" width="6.453125" style="13" customWidth="1"/>
    <col min="10761" max="10761" width="11.54296875" style="13" customWidth="1"/>
    <col min="10762" max="10762" width="9.1796875" style="13"/>
    <col min="10763" max="10763" width="14.1796875" style="13" customWidth="1"/>
    <col min="10764" max="11009" width="9.1796875" style="13"/>
    <col min="11010" max="11010" width="8.81640625" style="13" customWidth="1"/>
    <col min="11011" max="11014" width="9.1796875" style="13"/>
    <col min="11015" max="11015" width="6" style="13" customWidth="1"/>
    <col min="11016" max="11016" width="6.453125" style="13" customWidth="1"/>
    <col min="11017" max="11017" width="11.54296875" style="13" customWidth="1"/>
    <col min="11018" max="11018" width="9.1796875" style="13"/>
    <col min="11019" max="11019" width="14.1796875" style="13" customWidth="1"/>
    <col min="11020" max="11265" width="9.1796875" style="13"/>
    <col min="11266" max="11266" width="8.81640625" style="13" customWidth="1"/>
    <col min="11267" max="11270" width="9.1796875" style="13"/>
    <col min="11271" max="11271" width="6" style="13" customWidth="1"/>
    <col min="11272" max="11272" width="6.453125" style="13" customWidth="1"/>
    <col min="11273" max="11273" width="11.54296875" style="13" customWidth="1"/>
    <col min="11274" max="11274" width="9.1796875" style="13"/>
    <col min="11275" max="11275" width="14.1796875" style="13" customWidth="1"/>
    <col min="11276" max="11521" width="9.1796875" style="13"/>
    <col min="11522" max="11522" width="8.81640625" style="13" customWidth="1"/>
    <col min="11523" max="11526" width="9.1796875" style="13"/>
    <col min="11527" max="11527" width="6" style="13" customWidth="1"/>
    <col min="11528" max="11528" width="6.453125" style="13" customWidth="1"/>
    <col min="11529" max="11529" width="11.54296875" style="13" customWidth="1"/>
    <col min="11530" max="11530" width="9.1796875" style="13"/>
    <col min="11531" max="11531" width="14.1796875" style="13" customWidth="1"/>
    <col min="11532" max="11777" width="9.1796875" style="13"/>
    <col min="11778" max="11778" width="8.81640625" style="13" customWidth="1"/>
    <col min="11779" max="11782" width="9.1796875" style="13"/>
    <col min="11783" max="11783" width="6" style="13" customWidth="1"/>
    <col min="11784" max="11784" width="6.453125" style="13" customWidth="1"/>
    <col min="11785" max="11785" width="11.54296875" style="13" customWidth="1"/>
    <col min="11786" max="11786" width="9.1796875" style="13"/>
    <col min="11787" max="11787" width="14.1796875" style="13" customWidth="1"/>
    <col min="11788" max="12033" width="9.1796875" style="13"/>
    <col min="12034" max="12034" width="8.81640625" style="13" customWidth="1"/>
    <col min="12035" max="12038" width="9.1796875" style="13"/>
    <col min="12039" max="12039" width="6" style="13" customWidth="1"/>
    <col min="12040" max="12040" width="6.453125" style="13" customWidth="1"/>
    <col min="12041" max="12041" width="11.54296875" style="13" customWidth="1"/>
    <col min="12042" max="12042" width="9.1796875" style="13"/>
    <col min="12043" max="12043" width="14.1796875" style="13" customWidth="1"/>
    <col min="12044" max="12289" width="9.1796875" style="13"/>
    <col min="12290" max="12290" width="8.81640625" style="13" customWidth="1"/>
    <col min="12291" max="12294" width="9.1796875" style="13"/>
    <col min="12295" max="12295" width="6" style="13" customWidth="1"/>
    <col min="12296" max="12296" width="6.453125" style="13" customWidth="1"/>
    <col min="12297" max="12297" width="11.54296875" style="13" customWidth="1"/>
    <col min="12298" max="12298" width="9.1796875" style="13"/>
    <col min="12299" max="12299" width="14.1796875" style="13" customWidth="1"/>
    <col min="12300" max="12545" width="9.1796875" style="13"/>
    <col min="12546" max="12546" width="8.81640625" style="13" customWidth="1"/>
    <col min="12547" max="12550" width="9.1796875" style="13"/>
    <col min="12551" max="12551" width="6" style="13" customWidth="1"/>
    <col min="12552" max="12552" width="6.453125" style="13" customWidth="1"/>
    <col min="12553" max="12553" width="11.54296875" style="13" customWidth="1"/>
    <col min="12554" max="12554" width="9.1796875" style="13"/>
    <col min="12555" max="12555" width="14.1796875" style="13" customWidth="1"/>
    <col min="12556" max="12801" width="9.1796875" style="13"/>
    <col min="12802" max="12802" width="8.81640625" style="13" customWidth="1"/>
    <col min="12803" max="12806" width="9.1796875" style="13"/>
    <col min="12807" max="12807" width="6" style="13" customWidth="1"/>
    <col min="12808" max="12808" width="6.453125" style="13" customWidth="1"/>
    <col min="12809" max="12809" width="11.54296875" style="13" customWidth="1"/>
    <col min="12810" max="12810" width="9.1796875" style="13"/>
    <col min="12811" max="12811" width="14.1796875" style="13" customWidth="1"/>
    <col min="12812" max="13057" width="9.1796875" style="13"/>
    <col min="13058" max="13058" width="8.81640625" style="13" customWidth="1"/>
    <col min="13059" max="13062" width="9.1796875" style="13"/>
    <col min="13063" max="13063" width="6" style="13" customWidth="1"/>
    <col min="13064" max="13064" width="6.453125" style="13" customWidth="1"/>
    <col min="13065" max="13065" width="11.54296875" style="13" customWidth="1"/>
    <col min="13066" max="13066" width="9.1796875" style="13"/>
    <col min="13067" max="13067" width="14.1796875" style="13" customWidth="1"/>
    <col min="13068" max="13313" width="9.1796875" style="13"/>
    <col min="13314" max="13314" width="8.81640625" style="13" customWidth="1"/>
    <col min="13315" max="13318" width="9.1796875" style="13"/>
    <col min="13319" max="13319" width="6" style="13" customWidth="1"/>
    <col min="13320" max="13320" width="6.453125" style="13" customWidth="1"/>
    <col min="13321" max="13321" width="11.54296875" style="13" customWidth="1"/>
    <col min="13322" max="13322" width="9.1796875" style="13"/>
    <col min="13323" max="13323" width="14.1796875" style="13" customWidth="1"/>
    <col min="13324" max="13569" width="9.1796875" style="13"/>
    <col min="13570" max="13570" width="8.81640625" style="13" customWidth="1"/>
    <col min="13571" max="13574" width="9.1796875" style="13"/>
    <col min="13575" max="13575" width="6" style="13" customWidth="1"/>
    <col min="13576" max="13576" width="6.453125" style="13" customWidth="1"/>
    <col min="13577" max="13577" width="11.54296875" style="13" customWidth="1"/>
    <col min="13578" max="13578" width="9.1796875" style="13"/>
    <col min="13579" max="13579" width="14.1796875" style="13" customWidth="1"/>
    <col min="13580" max="13825" width="9.1796875" style="13"/>
    <col min="13826" max="13826" width="8.81640625" style="13" customWidth="1"/>
    <col min="13827" max="13830" width="9.1796875" style="13"/>
    <col min="13831" max="13831" width="6" style="13" customWidth="1"/>
    <col min="13832" max="13832" width="6.453125" style="13" customWidth="1"/>
    <col min="13833" max="13833" width="11.54296875" style="13" customWidth="1"/>
    <col min="13834" max="13834" width="9.1796875" style="13"/>
    <col min="13835" max="13835" width="14.1796875" style="13" customWidth="1"/>
    <col min="13836" max="14081" width="9.1796875" style="13"/>
    <col min="14082" max="14082" width="8.81640625" style="13" customWidth="1"/>
    <col min="14083" max="14086" width="9.1796875" style="13"/>
    <col min="14087" max="14087" width="6" style="13" customWidth="1"/>
    <col min="14088" max="14088" width="6.453125" style="13" customWidth="1"/>
    <col min="14089" max="14089" width="11.54296875" style="13" customWidth="1"/>
    <col min="14090" max="14090" width="9.1796875" style="13"/>
    <col min="14091" max="14091" width="14.1796875" style="13" customWidth="1"/>
    <col min="14092" max="14337" width="9.1796875" style="13"/>
    <col min="14338" max="14338" width="8.81640625" style="13" customWidth="1"/>
    <col min="14339" max="14342" width="9.1796875" style="13"/>
    <col min="14343" max="14343" width="6" style="13" customWidth="1"/>
    <col min="14344" max="14344" width="6.453125" style="13" customWidth="1"/>
    <col min="14345" max="14345" width="11.54296875" style="13" customWidth="1"/>
    <col min="14346" max="14346" width="9.1796875" style="13"/>
    <col min="14347" max="14347" width="14.1796875" style="13" customWidth="1"/>
    <col min="14348" max="14593" width="9.1796875" style="13"/>
    <col min="14594" max="14594" width="8.81640625" style="13" customWidth="1"/>
    <col min="14595" max="14598" width="9.1796875" style="13"/>
    <col min="14599" max="14599" width="6" style="13" customWidth="1"/>
    <col min="14600" max="14600" width="6.453125" style="13" customWidth="1"/>
    <col min="14601" max="14601" width="11.54296875" style="13" customWidth="1"/>
    <col min="14602" max="14602" width="9.1796875" style="13"/>
    <col min="14603" max="14603" width="14.1796875" style="13" customWidth="1"/>
    <col min="14604" max="14849" width="9.1796875" style="13"/>
    <col min="14850" max="14850" width="8.81640625" style="13" customWidth="1"/>
    <col min="14851" max="14854" width="9.1796875" style="13"/>
    <col min="14855" max="14855" width="6" style="13" customWidth="1"/>
    <col min="14856" max="14856" width="6.453125" style="13" customWidth="1"/>
    <col min="14857" max="14857" width="11.54296875" style="13" customWidth="1"/>
    <col min="14858" max="14858" width="9.1796875" style="13"/>
    <col min="14859" max="14859" width="14.1796875" style="13" customWidth="1"/>
    <col min="14860" max="15105" width="9.1796875" style="13"/>
    <col min="15106" max="15106" width="8.81640625" style="13" customWidth="1"/>
    <col min="15107" max="15110" width="9.1796875" style="13"/>
    <col min="15111" max="15111" width="6" style="13" customWidth="1"/>
    <col min="15112" max="15112" width="6.453125" style="13" customWidth="1"/>
    <col min="15113" max="15113" width="11.54296875" style="13" customWidth="1"/>
    <col min="15114" max="15114" width="9.1796875" style="13"/>
    <col min="15115" max="15115" width="14.1796875" style="13" customWidth="1"/>
    <col min="15116" max="15361" width="9.1796875" style="13"/>
    <col min="15362" max="15362" width="8.81640625" style="13" customWidth="1"/>
    <col min="15363" max="15366" width="9.1796875" style="13"/>
    <col min="15367" max="15367" width="6" style="13" customWidth="1"/>
    <col min="15368" max="15368" width="6.453125" style="13" customWidth="1"/>
    <col min="15369" max="15369" width="11.54296875" style="13" customWidth="1"/>
    <col min="15370" max="15370" width="9.1796875" style="13"/>
    <col min="15371" max="15371" width="14.1796875" style="13" customWidth="1"/>
    <col min="15372" max="15617" width="9.1796875" style="13"/>
    <col min="15618" max="15618" width="8.81640625" style="13" customWidth="1"/>
    <col min="15619" max="15622" width="9.1796875" style="13"/>
    <col min="15623" max="15623" width="6" style="13" customWidth="1"/>
    <col min="15624" max="15624" width="6.453125" style="13" customWidth="1"/>
    <col min="15625" max="15625" width="11.54296875" style="13" customWidth="1"/>
    <col min="15626" max="15626" width="9.1796875" style="13"/>
    <col min="15627" max="15627" width="14.1796875" style="13" customWidth="1"/>
    <col min="15628" max="15873" width="9.1796875" style="13"/>
    <col min="15874" max="15874" width="8.81640625" style="13" customWidth="1"/>
    <col min="15875" max="15878" width="9.1796875" style="13"/>
    <col min="15879" max="15879" width="6" style="13" customWidth="1"/>
    <col min="15880" max="15880" width="6.453125" style="13" customWidth="1"/>
    <col min="15881" max="15881" width="11.54296875" style="13" customWidth="1"/>
    <col min="15882" max="15882" width="9.1796875" style="13"/>
    <col min="15883" max="15883" width="14.1796875" style="13" customWidth="1"/>
    <col min="15884" max="16129" width="9.1796875" style="13"/>
    <col min="16130" max="16130" width="8.81640625" style="13" customWidth="1"/>
    <col min="16131" max="16134" width="9.1796875" style="13"/>
    <col min="16135" max="16135" width="6" style="13" customWidth="1"/>
    <col min="16136" max="16136" width="6.453125" style="13" customWidth="1"/>
    <col min="16137" max="16137" width="11.54296875" style="13" customWidth="1"/>
    <col min="16138" max="16138" width="9.1796875" style="13"/>
    <col min="16139" max="16139" width="14.1796875" style="13" customWidth="1"/>
    <col min="16140" max="16384" width="9.1796875" style="13"/>
  </cols>
  <sheetData>
    <row r="1" spans="1:11" ht="25.5" customHeight="1" thickBot="1" x14ac:dyDescent="0.6">
      <c r="A1" s="297"/>
      <c r="B1" s="298"/>
      <c r="C1" s="298"/>
      <c r="D1" s="298"/>
      <c r="I1" s="299" t="s">
        <v>447</v>
      </c>
      <c r="J1" s="300"/>
      <c r="K1" s="301"/>
    </row>
    <row r="2" spans="1:11" ht="14.5" x14ac:dyDescent="0.35">
      <c r="A2" s="302"/>
      <c r="B2" s="298"/>
      <c r="C2" s="298"/>
      <c r="D2" s="298"/>
      <c r="I2" s="263" t="s">
        <v>0</v>
      </c>
      <c r="J2" s="264"/>
      <c r="K2" s="265"/>
    </row>
    <row r="3" spans="1:11" ht="14.5" x14ac:dyDescent="0.35">
      <c r="A3" s="302"/>
      <c r="B3" s="298"/>
      <c r="C3" s="298"/>
      <c r="D3" s="298"/>
      <c r="I3" s="266" t="s">
        <v>1</v>
      </c>
      <c r="J3" s="267"/>
      <c r="K3" s="268"/>
    </row>
    <row r="4" spans="1:11" ht="14.5" x14ac:dyDescent="0.35">
      <c r="A4" s="14"/>
      <c r="I4" s="269"/>
      <c r="J4" s="270"/>
      <c r="K4" s="271"/>
    </row>
    <row r="5" spans="1:11" ht="14.5" x14ac:dyDescent="0.35">
      <c r="A5" s="15"/>
      <c r="I5" s="266"/>
      <c r="J5" s="270"/>
      <c r="K5" s="271"/>
    </row>
    <row r="6" spans="1:11" ht="15" thickBot="1" x14ac:dyDescent="0.4">
      <c r="A6" s="303"/>
      <c r="B6" s="298"/>
      <c r="C6" s="298"/>
      <c r="D6" s="298"/>
      <c r="I6" s="266"/>
      <c r="J6" s="270"/>
      <c r="K6" s="271"/>
    </row>
    <row r="7" spans="1:11" ht="15" thickBot="1" x14ac:dyDescent="0.4">
      <c r="A7" s="304" t="s">
        <v>2</v>
      </c>
      <c r="B7" s="305"/>
      <c r="C7" s="305"/>
      <c r="D7" s="305"/>
      <c r="E7" s="305"/>
      <c r="F7" s="305"/>
      <c r="G7" s="305"/>
      <c r="H7" s="226"/>
      <c r="I7" s="280" t="s">
        <v>3</v>
      </c>
      <c r="J7" s="281"/>
      <c r="K7" s="282"/>
    </row>
    <row r="8" spans="1:11" ht="14.5" x14ac:dyDescent="0.3">
      <c r="A8" s="275"/>
      <c r="B8" s="275"/>
      <c r="C8" s="275"/>
      <c r="D8" s="275"/>
      <c r="E8" s="156"/>
      <c r="F8" s="156"/>
      <c r="G8" s="156"/>
      <c r="H8" s="156"/>
      <c r="I8" s="157"/>
      <c r="J8" s="158"/>
      <c r="K8" s="157"/>
    </row>
    <row r="9" spans="1:11" ht="14" x14ac:dyDescent="0.3">
      <c r="A9" s="159" t="s">
        <v>67</v>
      </c>
      <c r="B9" s="160"/>
      <c r="C9" s="160"/>
      <c r="D9" s="160"/>
      <c r="E9" s="160"/>
      <c r="F9" s="160"/>
      <c r="G9" s="160"/>
      <c r="H9" s="160"/>
      <c r="I9" s="161"/>
      <c r="J9" s="162"/>
      <c r="K9" s="161"/>
    </row>
    <row r="10" spans="1:11" ht="14.5" x14ac:dyDescent="0.35">
      <c r="A10" s="82" t="s">
        <v>381</v>
      </c>
      <c r="B10" s="82"/>
      <c r="C10" s="82"/>
      <c r="D10" s="82"/>
      <c r="E10" s="82"/>
      <c r="F10" s="82"/>
      <c r="G10" s="82"/>
      <c r="H10" s="82"/>
      <c r="I10" s="83"/>
      <c r="J10" s="84"/>
      <c r="K10" s="85"/>
    </row>
    <row r="11" spans="1:11" ht="14.5" x14ac:dyDescent="0.35">
      <c r="A11" s="82" t="s">
        <v>403</v>
      </c>
      <c r="B11" s="82"/>
      <c r="C11" s="82"/>
      <c r="D11" s="82"/>
      <c r="E11" s="82"/>
      <c r="F11" s="82"/>
      <c r="G11" s="82"/>
      <c r="H11" s="82"/>
      <c r="I11" s="83"/>
      <c r="J11" s="84"/>
      <c r="K11" s="85"/>
    </row>
    <row r="12" spans="1:11" ht="14.5" x14ac:dyDescent="0.35">
      <c r="A12" s="82" t="s">
        <v>410</v>
      </c>
      <c r="B12" s="82"/>
      <c r="C12" s="82"/>
      <c r="D12" s="82"/>
      <c r="E12" s="82"/>
      <c r="F12" s="82"/>
      <c r="G12" s="82"/>
      <c r="H12" s="82"/>
      <c r="I12" s="83"/>
      <c r="J12" s="84"/>
      <c r="K12" s="85"/>
    </row>
    <row r="13" spans="1:11" ht="14.5" x14ac:dyDescent="0.35">
      <c r="A13" s="82"/>
      <c r="B13" s="82"/>
      <c r="C13" s="82"/>
      <c r="D13" s="82"/>
      <c r="E13" s="82"/>
      <c r="F13" s="82"/>
      <c r="G13" s="82"/>
      <c r="H13" s="82"/>
      <c r="I13" s="83"/>
      <c r="J13" s="84"/>
      <c r="K13" s="85"/>
    </row>
    <row r="14" spans="1:11" ht="13.15" customHeight="1" x14ac:dyDescent="0.35">
      <c r="A14" s="86" t="s">
        <v>6</v>
      </c>
      <c r="B14" s="82"/>
      <c r="C14" s="82"/>
      <c r="D14" s="82"/>
      <c r="E14" s="82"/>
      <c r="F14" s="82"/>
      <c r="G14" s="82"/>
      <c r="H14" s="25" t="s">
        <v>417</v>
      </c>
      <c r="I14" s="217" t="s">
        <v>419</v>
      </c>
      <c r="J14" s="84" t="s">
        <v>7</v>
      </c>
      <c r="K14" s="85" t="s">
        <v>8</v>
      </c>
    </row>
    <row r="15" spans="1:11" ht="15.65" customHeight="1" x14ac:dyDescent="0.35">
      <c r="A15" s="87" t="s">
        <v>276</v>
      </c>
      <c r="B15" s="88"/>
      <c r="C15" s="88"/>
      <c r="D15" s="88"/>
      <c r="E15" s="88"/>
      <c r="F15" s="88"/>
      <c r="G15" s="88"/>
      <c r="H15" s="227">
        <f>I15*1.18</f>
        <v>81712.639999999999</v>
      </c>
      <c r="I15" s="89">
        <v>69248</v>
      </c>
      <c r="J15" s="90"/>
      <c r="K15" s="91" t="str">
        <f>IF(I15*J15,I15*J15,"")</f>
        <v/>
      </c>
    </row>
    <row r="16" spans="1:11" ht="14.5" x14ac:dyDescent="0.35">
      <c r="A16" s="87" t="s">
        <v>277</v>
      </c>
      <c r="B16" s="88"/>
      <c r="C16" s="88"/>
      <c r="D16" s="88"/>
      <c r="E16" s="88"/>
      <c r="F16" s="88"/>
      <c r="G16" s="88"/>
      <c r="H16" s="227">
        <f t="shared" ref="H16:H17" si="0">I16*1.18</f>
        <v>125155.51999999999</v>
      </c>
      <c r="I16" s="89">
        <v>106064</v>
      </c>
      <c r="J16" s="90"/>
      <c r="K16" s="91" t="str">
        <f>IF(I16*J16,I16*J16,"")</f>
        <v/>
      </c>
    </row>
    <row r="17" spans="1:11" ht="14.5" x14ac:dyDescent="0.35">
      <c r="A17" s="87" t="s">
        <v>415</v>
      </c>
      <c r="B17" s="88"/>
      <c r="C17" s="88"/>
      <c r="D17" s="88"/>
      <c r="E17" s="88"/>
      <c r="F17" s="88"/>
      <c r="G17" s="88"/>
      <c r="H17" s="231">
        <f t="shared" si="0"/>
        <v>250884.52</v>
      </c>
      <c r="I17" s="89">
        <v>212614</v>
      </c>
      <c r="J17" s="90"/>
      <c r="K17" s="91" t="str">
        <f>IF(I17*J17,I17*J17,"")</f>
        <v/>
      </c>
    </row>
    <row r="18" spans="1:11" ht="14.5" x14ac:dyDescent="0.35">
      <c r="A18" s="82"/>
      <c r="B18" s="82"/>
      <c r="C18" s="82"/>
      <c r="D18" s="82"/>
      <c r="E18" s="82"/>
      <c r="F18" s="82"/>
      <c r="G18" s="82"/>
      <c r="H18" s="82"/>
      <c r="I18" s="83"/>
      <c r="J18" s="84"/>
      <c r="K18" s="85"/>
    </row>
    <row r="19" spans="1:11" ht="14.5" x14ac:dyDescent="0.35">
      <c r="A19" s="86" t="s">
        <v>40</v>
      </c>
      <c r="B19" s="82"/>
      <c r="C19" s="82"/>
      <c r="D19" s="82"/>
      <c r="E19" s="82"/>
      <c r="F19" s="82"/>
      <c r="G19" s="82"/>
      <c r="H19" s="82"/>
      <c r="I19" s="83"/>
      <c r="J19" s="92"/>
      <c r="K19" s="85"/>
    </row>
    <row r="20" spans="1:11" ht="14.5" x14ac:dyDescent="0.35">
      <c r="A20" s="33" t="s">
        <v>278</v>
      </c>
      <c r="B20" s="88"/>
      <c r="C20" s="88"/>
      <c r="D20" s="88"/>
      <c r="E20" s="88"/>
      <c r="F20" s="88"/>
      <c r="G20" s="88"/>
      <c r="H20" s="227">
        <f t="shared" ref="H20:H42" si="1">I20*1.18</f>
        <v>624.21999999999991</v>
      </c>
      <c r="I20" s="89">
        <v>529</v>
      </c>
      <c r="J20" s="90"/>
      <c r="K20" s="91" t="str">
        <f t="shared" ref="K20:K42" si="2">IF(I20*J20,I20*J20,"")</f>
        <v/>
      </c>
    </row>
    <row r="21" spans="1:11" ht="14.5" x14ac:dyDescent="0.35">
      <c r="A21" s="33" t="s">
        <v>279</v>
      </c>
      <c r="B21" s="88"/>
      <c r="C21" s="88"/>
      <c r="D21" s="88"/>
      <c r="E21" s="88"/>
      <c r="F21" s="88"/>
      <c r="G21" s="88"/>
      <c r="H21" s="227">
        <f t="shared" si="1"/>
        <v>459.02</v>
      </c>
      <c r="I21" s="89">
        <v>389</v>
      </c>
      <c r="J21" s="90"/>
      <c r="K21" s="91" t="str">
        <f t="shared" si="2"/>
        <v/>
      </c>
    </row>
    <row r="22" spans="1:11" ht="14.5" x14ac:dyDescent="0.35">
      <c r="A22" s="33" t="s">
        <v>280</v>
      </c>
      <c r="B22" s="88"/>
      <c r="C22" s="88"/>
      <c r="D22" s="88"/>
      <c r="E22" s="88"/>
      <c r="F22" s="88"/>
      <c r="G22" s="88"/>
      <c r="H22" s="227">
        <f t="shared" si="1"/>
        <v>3537.64</v>
      </c>
      <c r="I22" s="89">
        <v>2998</v>
      </c>
      <c r="J22" s="90"/>
      <c r="K22" s="91" t="str">
        <f t="shared" si="2"/>
        <v/>
      </c>
    </row>
    <row r="23" spans="1:11" ht="14.5" x14ac:dyDescent="0.35">
      <c r="A23" s="33" t="s">
        <v>281</v>
      </c>
      <c r="B23" s="88"/>
      <c r="C23" s="88"/>
      <c r="D23" s="88"/>
      <c r="E23" s="88"/>
      <c r="F23" s="88"/>
      <c r="G23" s="88"/>
      <c r="H23" s="227">
        <f t="shared" si="1"/>
        <v>14149.38</v>
      </c>
      <c r="I23" s="89">
        <v>11991</v>
      </c>
      <c r="J23" s="90"/>
      <c r="K23" s="91" t="str">
        <f t="shared" si="2"/>
        <v/>
      </c>
    </row>
    <row r="24" spans="1:11" ht="14.5" x14ac:dyDescent="0.35">
      <c r="A24" s="33" t="s">
        <v>282</v>
      </c>
      <c r="B24" s="88"/>
      <c r="C24" s="88"/>
      <c r="D24" s="88"/>
      <c r="E24" s="88"/>
      <c r="F24" s="88"/>
      <c r="G24" s="88"/>
      <c r="H24" s="227">
        <f t="shared" si="1"/>
        <v>5249.82</v>
      </c>
      <c r="I24" s="89">
        <v>4449</v>
      </c>
      <c r="J24" s="90"/>
      <c r="K24" s="91" t="str">
        <f t="shared" si="2"/>
        <v/>
      </c>
    </row>
    <row r="25" spans="1:11" ht="14.5" x14ac:dyDescent="0.35">
      <c r="A25" s="33" t="s">
        <v>283</v>
      </c>
      <c r="B25" s="88"/>
      <c r="C25" s="88"/>
      <c r="D25" s="88"/>
      <c r="E25" s="88"/>
      <c r="F25" s="88"/>
      <c r="G25" s="88"/>
      <c r="H25" s="227">
        <f t="shared" si="1"/>
        <v>1859.6799999999998</v>
      </c>
      <c r="I25" s="89">
        <v>1576</v>
      </c>
      <c r="J25" s="90"/>
      <c r="K25" s="91" t="str">
        <f t="shared" si="2"/>
        <v/>
      </c>
    </row>
    <row r="26" spans="1:11" ht="14.5" x14ac:dyDescent="0.35">
      <c r="A26" s="33" t="s">
        <v>284</v>
      </c>
      <c r="B26" s="88"/>
      <c r="C26" s="88"/>
      <c r="D26" s="88"/>
      <c r="E26" s="88"/>
      <c r="F26" s="88"/>
      <c r="G26" s="88"/>
      <c r="H26" s="227">
        <f t="shared" si="1"/>
        <v>545.16</v>
      </c>
      <c r="I26" s="89">
        <v>462</v>
      </c>
      <c r="J26" s="90"/>
      <c r="K26" s="91" t="str">
        <f t="shared" si="2"/>
        <v/>
      </c>
    </row>
    <row r="27" spans="1:11" ht="14.5" x14ac:dyDescent="0.35">
      <c r="A27" s="33" t="s">
        <v>285</v>
      </c>
      <c r="B27" s="88"/>
      <c r="C27" s="88"/>
      <c r="D27" s="88"/>
      <c r="E27" s="88"/>
      <c r="F27" s="88"/>
      <c r="G27" s="88"/>
      <c r="H27" s="227">
        <f t="shared" si="1"/>
        <v>433.06</v>
      </c>
      <c r="I27" s="89">
        <v>367</v>
      </c>
      <c r="J27" s="90"/>
      <c r="K27" s="91" t="str">
        <f t="shared" si="2"/>
        <v/>
      </c>
    </row>
    <row r="28" spans="1:11" ht="14.5" x14ac:dyDescent="0.35">
      <c r="A28" s="33" t="s">
        <v>286</v>
      </c>
      <c r="B28" s="88"/>
      <c r="C28" s="88"/>
      <c r="D28" s="88"/>
      <c r="E28" s="88"/>
      <c r="F28" s="88"/>
      <c r="G28" s="88"/>
      <c r="H28" s="227">
        <f t="shared" si="1"/>
        <v>3713.4599999999996</v>
      </c>
      <c r="I28" s="89">
        <v>3147</v>
      </c>
      <c r="J28" s="90"/>
      <c r="K28" s="91" t="str">
        <f t="shared" si="2"/>
        <v/>
      </c>
    </row>
    <row r="29" spans="1:11" ht="14.5" x14ac:dyDescent="0.35">
      <c r="A29" s="33" t="s">
        <v>287</v>
      </c>
      <c r="B29" s="88"/>
      <c r="C29" s="88"/>
      <c r="D29" s="88"/>
      <c r="E29" s="88"/>
      <c r="F29" s="88"/>
      <c r="G29" s="88"/>
      <c r="H29" s="227">
        <f t="shared" si="1"/>
        <v>14767.699999999999</v>
      </c>
      <c r="I29" s="89">
        <v>12515</v>
      </c>
      <c r="J29" s="90"/>
      <c r="K29" s="91" t="str">
        <f t="shared" si="2"/>
        <v/>
      </c>
    </row>
    <row r="30" spans="1:11" ht="14.5" x14ac:dyDescent="0.35">
      <c r="A30" s="33" t="s">
        <v>288</v>
      </c>
      <c r="B30" s="88"/>
      <c r="C30" s="88"/>
      <c r="D30" s="88"/>
      <c r="E30" s="88"/>
      <c r="F30" s="88"/>
      <c r="G30" s="88"/>
      <c r="H30" s="227">
        <f t="shared" si="1"/>
        <v>1859.6799999999998</v>
      </c>
      <c r="I30" s="89">
        <v>1576</v>
      </c>
      <c r="J30" s="90"/>
      <c r="K30" s="91" t="str">
        <f t="shared" si="2"/>
        <v/>
      </c>
    </row>
    <row r="31" spans="1:11" ht="14.5" x14ac:dyDescent="0.35">
      <c r="A31" s="33" t="s">
        <v>289</v>
      </c>
      <c r="B31" s="88"/>
      <c r="C31" s="88"/>
      <c r="D31" s="88"/>
      <c r="E31" s="88"/>
      <c r="F31" s="88"/>
      <c r="G31" s="88"/>
      <c r="H31" s="227">
        <f t="shared" si="1"/>
        <v>1080.8799999999999</v>
      </c>
      <c r="I31" s="89">
        <v>916</v>
      </c>
      <c r="J31" s="90"/>
      <c r="K31" s="91" t="str">
        <f t="shared" si="2"/>
        <v/>
      </c>
    </row>
    <row r="32" spans="1:11" ht="14.5" x14ac:dyDescent="0.35">
      <c r="A32" s="33" t="s">
        <v>290</v>
      </c>
      <c r="B32" s="88"/>
      <c r="C32" s="88"/>
      <c r="D32" s="88"/>
      <c r="E32" s="88"/>
      <c r="F32" s="88"/>
      <c r="G32" s="88"/>
      <c r="H32" s="227">
        <f t="shared" si="1"/>
        <v>7175.58</v>
      </c>
      <c r="I32" s="89">
        <v>6081</v>
      </c>
      <c r="J32" s="90"/>
      <c r="K32" s="91" t="str">
        <f t="shared" si="2"/>
        <v/>
      </c>
    </row>
    <row r="33" spans="1:11" ht="14.5" x14ac:dyDescent="0.35">
      <c r="A33" s="33" t="s">
        <v>291</v>
      </c>
      <c r="B33" s="88"/>
      <c r="C33" s="88"/>
      <c r="D33" s="88"/>
      <c r="E33" s="88"/>
      <c r="F33" s="88"/>
      <c r="G33" s="88"/>
      <c r="H33" s="227">
        <f t="shared" si="1"/>
        <v>5908.2599999999993</v>
      </c>
      <c r="I33" s="89">
        <v>5007</v>
      </c>
      <c r="J33" s="90"/>
      <c r="K33" s="91" t="str">
        <f t="shared" si="2"/>
        <v/>
      </c>
    </row>
    <row r="34" spans="1:11" ht="14.5" x14ac:dyDescent="0.35">
      <c r="A34" s="33" t="s">
        <v>292</v>
      </c>
      <c r="B34" s="88"/>
      <c r="C34" s="88"/>
      <c r="D34" s="88"/>
      <c r="E34" s="88"/>
      <c r="F34" s="88"/>
      <c r="G34" s="88"/>
      <c r="H34" s="227">
        <f t="shared" si="1"/>
        <v>1194.1599999999999</v>
      </c>
      <c r="I34" s="89">
        <v>1012</v>
      </c>
      <c r="J34" s="90"/>
      <c r="K34" s="91" t="str">
        <f t="shared" si="2"/>
        <v/>
      </c>
    </row>
    <row r="35" spans="1:11" ht="14.5" x14ac:dyDescent="0.35">
      <c r="A35" s="60" t="s">
        <v>293</v>
      </c>
      <c r="B35" s="93"/>
      <c r="C35" s="93"/>
      <c r="D35" s="93"/>
      <c r="E35" s="93"/>
      <c r="F35" s="93"/>
      <c r="G35" s="93"/>
      <c r="H35" s="227">
        <f t="shared" si="1"/>
        <v>1902.1599999999999</v>
      </c>
      <c r="I35" s="94">
        <v>1612</v>
      </c>
      <c r="J35" s="95"/>
      <c r="K35" s="96" t="str">
        <f t="shared" si="2"/>
        <v/>
      </c>
    </row>
    <row r="36" spans="1:11" ht="14.5" x14ac:dyDescent="0.35">
      <c r="A36" s="97" t="s">
        <v>294</v>
      </c>
      <c r="B36" s="98"/>
      <c r="C36" s="98"/>
      <c r="D36" s="98"/>
      <c r="E36" s="98"/>
      <c r="F36" s="98"/>
      <c r="G36" s="99"/>
      <c r="H36" s="227">
        <f t="shared" si="1"/>
        <v>31952.039999999997</v>
      </c>
      <c r="I36" s="100">
        <v>27078</v>
      </c>
      <c r="J36" s="90"/>
      <c r="K36" s="96" t="str">
        <f t="shared" si="2"/>
        <v/>
      </c>
    </row>
    <row r="37" spans="1:11" ht="14.5" x14ac:dyDescent="0.35">
      <c r="A37" s="33" t="s">
        <v>295</v>
      </c>
      <c r="B37" s="88"/>
      <c r="C37" s="88"/>
      <c r="D37" s="88"/>
      <c r="E37" s="88"/>
      <c r="F37" s="88"/>
      <c r="G37" s="88"/>
      <c r="H37" s="227">
        <f t="shared" si="1"/>
        <v>20817.559999999998</v>
      </c>
      <c r="I37" s="100">
        <v>17642</v>
      </c>
      <c r="J37" s="90"/>
      <c r="K37" s="101" t="str">
        <f t="shared" si="2"/>
        <v/>
      </c>
    </row>
    <row r="38" spans="1:11" ht="14.5" x14ac:dyDescent="0.35">
      <c r="A38" s="102" t="s">
        <v>296</v>
      </c>
      <c r="B38" s="93"/>
      <c r="C38" s="93"/>
      <c r="D38" s="93"/>
      <c r="E38" s="93"/>
      <c r="F38" s="93"/>
      <c r="G38" s="93"/>
      <c r="H38" s="227">
        <f t="shared" si="1"/>
        <v>27742.98</v>
      </c>
      <c r="I38" s="103">
        <v>23511</v>
      </c>
      <c r="J38" s="90"/>
      <c r="K38" s="104" t="str">
        <f t="shared" si="2"/>
        <v/>
      </c>
    </row>
    <row r="39" spans="1:11" ht="14.5" x14ac:dyDescent="0.35">
      <c r="A39" s="105" t="s">
        <v>297</v>
      </c>
      <c r="B39" s="88"/>
      <c r="C39" s="88"/>
      <c r="D39" s="88"/>
      <c r="E39" s="88"/>
      <c r="F39" s="88"/>
      <c r="G39" s="88"/>
      <c r="H39" s="227">
        <f t="shared" si="1"/>
        <v>10044.16</v>
      </c>
      <c r="I39" s="100">
        <v>8512</v>
      </c>
      <c r="J39" s="90"/>
      <c r="K39" s="104" t="str">
        <f t="shared" si="2"/>
        <v/>
      </c>
    </row>
    <row r="40" spans="1:11" ht="14.5" x14ac:dyDescent="0.35">
      <c r="A40" s="105" t="s">
        <v>298</v>
      </c>
      <c r="B40" s="88"/>
      <c r="C40" s="88"/>
      <c r="D40" s="88"/>
      <c r="E40" s="88"/>
      <c r="F40" s="88"/>
      <c r="G40" s="88"/>
      <c r="H40" s="227">
        <f t="shared" si="1"/>
        <v>6159.5999999999995</v>
      </c>
      <c r="I40" s="100">
        <v>5220</v>
      </c>
      <c r="J40" s="90"/>
      <c r="K40" s="104" t="str">
        <f t="shared" si="2"/>
        <v/>
      </c>
    </row>
    <row r="41" spans="1:11" ht="14.5" x14ac:dyDescent="0.35">
      <c r="A41" s="105" t="s">
        <v>435</v>
      </c>
      <c r="B41" s="88"/>
      <c r="C41" s="88"/>
      <c r="D41" s="88"/>
      <c r="E41" s="88"/>
      <c r="F41" s="88"/>
      <c r="G41" s="88"/>
      <c r="H41" s="227">
        <f t="shared" si="1"/>
        <v>2322.2399999999998</v>
      </c>
      <c r="I41" s="100">
        <v>1968</v>
      </c>
      <c r="J41" s="90"/>
      <c r="K41" s="104" t="str">
        <f t="shared" si="2"/>
        <v/>
      </c>
    </row>
    <row r="42" spans="1:11" ht="14.5" x14ac:dyDescent="0.35">
      <c r="A42" s="105" t="s">
        <v>299</v>
      </c>
      <c r="B42" s="88"/>
      <c r="C42" s="88"/>
      <c r="D42" s="88"/>
      <c r="E42" s="88"/>
      <c r="F42" s="88"/>
      <c r="G42" s="88"/>
      <c r="H42" s="227">
        <f t="shared" si="1"/>
        <v>5273.42</v>
      </c>
      <c r="I42" s="100">
        <v>4469</v>
      </c>
      <c r="J42" s="90"/>
      <c r="K42" s="104" t="str">
        <f t="shared" si="2"/>
        <v/>
      </c>
    </row>
    <row r="43" spans="1:11" ht="14.5" x14ac:dyDescent="0.35">
      <c r="A43" s="25"/>
      <c r="B43" s="82"/>
      <c r="C43" s="82"/>
      <c r="D43" s="82"/>
      <c r="E43" s="82"/>
      <c r="F43" s="82"/>
      <c r="G43" s="82"/>
      <c r="H43" s="82"/>
      <c r="I43" s="83"/>
      <c r="J43" s="92"/>
      <c r="K43" s="106"/>
    </row>
    <row r="44" spans="1:11" ht="14.5" x14ac:dyDescent="0.35">
      <c r="A44" s="86" t="s">
        <v>305</v>
      </c>
      <c r="B44" s="82"/>
      <c r="C44" s="82"/>
      <c r="D44" s="82"/>
      <c r="E44" s="82"/>
      <c r="F44" s="82"/>
      <c r="G44" s="82"/>
      <c r="H44" s="82"/>
      <c r="I44" s="83"/>
      <c r="J44" s="92"/>
      <c r="K44" s="85"/>
    </row>
    <row r="45" spans="1:11" ht="14.5" x14ac:dyDescent="0.35">
      <c r="A45" s="88" t="s">
        <v>300</v>
      </c>
      <c r="B45" s="88"/>
      <c r="C45" s="88"/>
      <c r="D45" s="88"/>
      <c r="E45" s="88"/>
      <c r="F45" s="88"/>
      <c r="G45" s="88"/>
      <c r="H45" s="227">
        <f t="shared" ref="H45:H51" si="3">I45*1.18</f>
        <v>1457.3</v>
      </c>
      <c r="I45" s="89">
        <v>1235</v>
      </c>
      <c r="J45" s="90"/>
      <c r="K45" s="91" t="str">
        <f t="shared" ref="K45:K51" si="4">IF(I45*J45,I45*J45,"")</f>
        <v/>
      </c>
    </row>
    <row r="46" spans="1:11" ht="14.5" x14ac:dyDescent="0.35">
      <c r="A46" s="88" t="s">
        <v>301</v>
      </c>
      <c r="B46" s="88"/>
      <c r="C46" s="88"/>
      <c r="D46" s="88"/>
      <c r="E46" s="88"/>
      <c r="F46" s="88"/>
      <c r="G46" s="88"/>
      <c r="H46" s="227">
        <f t="shared" si="3"/>
        <v>12544.58</v>
      </c>
      <c r="I46" s="89">
        <v>10631</v>
      </c>
      <c r="J46" s="90"/>
      <c r="K46" s="91" t="str">
        <f t="shared" si="4"/>
        <v/>
      </c>
    </row>
    <row r="47" spans="1:11" ht="14.5" x14ac:dyDescent="0.35">
      <c r="A47" s="33" t="s">
        <v>88</v>
      </c>
      <c r="B47" s="88"/>
      <c r="C47" s="88"/>
      <c r="D47" s="88"/>
      <c r="E47" s="88"/>
      <c r="F47" s="88"/>
      <c r="G47" s="88"/>
      <c r="H47" s="227">
        <f t="shared" si="3"/>
        <v>549.88</v>
      </c>
      <c r="I47" s="89">
        <v>466</v>
      </c>
      <c r="J47" s="90"/>
      <c r="K47" s="91" t="str">
        <f t="shared" si="4"/>
        <v/>
      </c>
    </row>
    <row r="48" spans="1:11" ht="14.5" x14ac:dyDescent="0.35">
      <c r="A48" s="33" t="s">
        <v>190</v>
      </c>
      <c r="B48" s="88"/>
      <c r="C48" s="88"/>
      <c r="D48" s="88"/>
      <c r="E48" s="88"/>
      <c r="F48" s="88"/>
      <c r="G48" s="88"/>
      <c r="H48" s="227">
        <f t="shared" si="3"/>
        <v>1129.26</v>
      </c>
      <c r="I48" s="89">
        <v>957</v>
      </c>
      <c r="J48" s="90"/>
      <c r="K48" s="91" t="str">
        <f t="shared" si="4"/>
        <v/>
      </c>
    </row>
    <row r="49" spans="1:11" ht="14.5" x14ac:dyDescent="0.35">
      <c r="A49" s="33" t="s">
        <v>89</v>
      </c>
      <c r="B49" s="88"/>
      <c r="C49" s="88"/>
      <c r="D49" s="88"/>
      <c r="E49" s="88"/>
      <c r="F49" s="88"/>
      <c r="G49" s="88"/>
      <c r="H49" s="227">
        <f t="shared" si="3"/>
        <v>2852.06</v>
      </c>
      <c r="I49" s="89">
        <v>2417</v>
      </c>
      <c r="J49" s="90"/>
      <c r="K49" s="91" t="str">
        <f t="shared" si="4"/>
        <v/>
      </c>
    </row>
    <row r="50" spans="1:11" ht="14.5" x14ac:dyDescent="0.35">
      <c r="A50" s="33" t="s">
        <v>302</v>
      </c>
      <c r="B50" s="88"/>
      <c r="C50" s="88"/>
      <c r="D50" s="88"/>
      <c r="E50" s="88"/>
      <c r="F50" s="88"/>
      <c r="G50" s="88"/>
      <c r="H50" s="227">
        <f t="shared" si="3"/>
        <v>356.35999999999996</v>
      </c>
      <c r="I50" s="89">
        <v>302</v>
      </c>
      <c r="J50" s="95"/>
      <c r="K50" s="91" t="str">
        <f t="shared" si="4"/>
        <v/>
      </c>
    </row>
    <row r="51" spans="1:11" ht="14.5" x14ac:dyDescent="0.35">
      <c r="A51" s="33" t="s">
        <v>303</v>
      </c>
      <c r="B51" s="88"/>
      <c r="C51" s="88"/>
      <c r="D51" s="88"/>
      <c r="E51" s="88"/>
      <c r="F51" s="88"/>
      <c r="G51" s="88"/>
      <c r="H51" s="227">
        <f t="shared" si="3"/>
        <v>1479.72</v>
      </c>
      <c r="I51" s="100">
        <v>1254</v>
      </c>
      <c r="J51" s="90"/>
      <c r="K51" s="91" t="str">
        <f t="shared" si="4"/>
        <v/>
      </c>
    </row>
    <row r="52" spans="1:11" ht="14.5" x14ac:dyDescent="0.35">
      <c r="A52" s="82"/>
      <c r="B52" s="82"/>
      <c r="C52" s="82"/>
      <c r="D52" s="82"/>
      <c r="E52" s="82"/>
      <c r="F52" s="82"/>
      <c r="G52" s="82"/>
      <c r="H52" s="82"/>
      <c r="I52" s="83"/>
      <c r="J52" s="92"/>
      <c r="K52" s="85"/>
    </row>
    <row r="53" spans="1:11" ht="14.5" x14ac:dyDescent="0.35">
      <c r="A53" s="86" t="s">
        <v>12</v>
      </c>
      <c r="B53" s="82"/>
      <c r="C53" s="82"/>
      <c r="D53" s="82"/>
      <c r="E53" s="82"/>
      <c r="F53" s="82"/>
      <c r="G53" s="82"/>
      <c r="H53" s="82"/>
      <c r="I53" s="83"/>
      <c r="J53" s="92"/>
      <c r="K53" s="85"/>
    </row>
    <row r="54" spans="1:11" ht="14.5" x14ac:dyDescent="0.35">
      <c r="A54" s="33" t="s">
        <v>98</v>
      </c>
      <c r="B54" s="88"/>
      <c r="C54" s="88"/>
      <c r="D54" s="88"/>
      <c r="E54" s="88"/>
      <c r="F54" s="88"/>
      <c r="G54" s="88"/>
      <c r="H54" s="227">
        <f t="shared" ref="H54:H59" si="5">I54*1.18</f>
        <v>0</v>
      </c>
      <c r="I54" s="89">
        <v>0</v>
      </c>
      <c r="J54" s="90"/>
      <c r="K54" s="91" t="str">
        <f>IF(I54*J54,I54*J54,"")</f>
        <v/>
      </c>
    </row>
    <row r="55" spans="1:11" ht="14.5" x14ac:dyDescent="0.35">
      <c r="A55" s="33" t="s">
        <v>99</v>
      </c>
      <c r="B55" s="88"/>
      <c r="C55" s="88"/>
      <c r="D55" s="88"/>
      <c r="E55" s="88"/>
      <c r="F55" s="88"/>
      <c r="G55" s="88"/>
      <c r="H55" s="227">
        <f t="shared" si="5"/>
        <v>0</v>
      </c>
      <c r="I55" s="89">
        <v>0</v>
      </c>
      <c r="J55" s="90"/>
      <c r="K55" s="91" t="str">
        <f>IF(I55*J55,I55*J55,"")</f>
        <v/>
      </c>
    </row>
    <row r="56" spans="1:11" ht="14.5" x14ac:dyDescent="0.35">
      <c r="A56" s="33" t="s">
        <v>304</v>
      </c>
      <c r="B56" s="88"/>
      <c r="C56" s="88"/>
      <c r="D56" s="88"/>
      <c r="E56" s="88"/>
      <c r="F56" s="88"/>
      <c r="G56" s="88"/>
      <c r="H56" s="227">
        <f t="shared" si="5"/>
        <v>0</v>
      </c>
      <c r="I56" s="89">
        <v>0</v>
      </c>
      <c r="J56" s="90"/>
      <c r="K56" s="91" t="str">
        <f>IF(I56*J56,I56*J56,"")</f>
        <v/>
      </c>
    </row>
    <row r="57" spans="1:11" ht="14.5" x14ac:dyDescent="0.35">
      <c r="A57" s="33" t="s">
        <v>100</v>
      </c>
      <c r="B57" s="88"/>
      <c r="C57" s="88"/>
      <c r="D57" s="88"/>
      <c r="E57" s="88"/>
      <c r="F57" s="88"/>
      <c r="G57" s="88"/>
      <c r="H57" s="227">
        <f t="shared" si="5"/>
        <v>0</v>
      </c>
      <c r="I57" s="89">
        <v>0</v>
      </c>
      <c r="J57" s="90"/>
      <c r="K57" s="91"/>
    </row>
    <row r="58" spans="1:11" ht="14.5" x14ac:dyDescent="0.35">
      <c r="A58" s="33" t="s">
        <v>101</v>
      </c>
      <c r="B58" s="88"/>
      <c r="C58" s="88"/>
      <c r="D58" s="88"/>
      <c r="E58" s="88"/>
      <c r="F58" s="88"/>
      <c r="G58" s="88"/>
      <c r="H58" s="227">
        <f t="shared" si="5"/>
        <v>0</v>
      </c>
      <c r="I58" s="89">
        <v>0</v>
      </c>
      <c r="J58" s="90"/>
      <c r="K58" s="91"/>
    </row>
    <row r="59" spans="1:11" ht="14.5" x14ac:dyDescent="0.35">
      <c r="A59" s="33" t="s">
        <v>102</v>
      </c>
      <c r="B59" s="88"/>
      <c r="C59" s="88"/>
      <c r="D59" s="88"/>
      <c r="E59" s="88"/>
      <c r="F59" s="88"/>
      <c r="G59" s="88"/>
      <c r="H59" s="227">
        <f t="shared" si="5"/>
        <v>2450.8599999999997</v>
      </c>
      <c r="I59" s="89">
        <v>2077</v>
      </c>
      <c r="J59" s="90"/>
      <c r="K59" s="91" t="str">
        <f>IF(I59*J59,I59*J59,"")</f>
        <v/>
      </c>
    </row>
    <row r="60" spans="1:11" ht="14.5" x14ac:dyDescent="0.35">
      <c r="A60" s="82"/>
      <c r="B60" s="82"/>
      <c r="C60" s="82"/>
      <c r="D60" s="82"/>
      <c r="E60" s="82"/>
      <c r="F60" s="82"/>
      <c r="G60" s="82"/>
      <c r="H60" s="82"/>
      <c r="I60" s="85"/>
      <c r="J60" s="84"/>
      <c r="K60" s="85"/>
    </row>
    <row r="61" spans="1:11" ht="14.5" x14ac:dyDescent="0.35">
      <c r="A61" s="86" t="s">
        <v>15</v>
      </c>
      <c r="B61" s="86"/>
      <c r="C61" s="86"/>
      <c r="D61" s="86"/>
      <c r="E61" s="82"/>
      <c r="F61" s="82"/>
      <c r="G61" s="82"/>
      <c r="H61" s="82"/>
      <c r="I61" s="83"/>
      <c r="J61" s="92"/>
      <c r="K61" s="106"/>
    </row>
    <row r="62" spans="1:11" ht="14.5" x14ac:dyDescent="0.35">
      <c r="A62" s="88" t="s">
        <v>374</v>
      </c>
      <c r="B62" s="87"/>
      <c r="C62" s="87"/>
      <c r="D62" s="87"/>
      <c r="E62" s="88"/>
      <c r="F62" s="88"/>
      <c r="G62" s="88"/>
      <c r="H62" s="88"/>
      <c r="I62" s="89">
        <v>4</v>
      </c>
      <c r="J62" s="107"/>
      <c r="K62" s="91" t="str">
        <f>IF(I62*J62,I62*J62,"")</f>
        <v/>
      </c>
    </row>
    <row r="63" spans="1:11" ht="14.5" x14ac:dyDescent="0.35">
      <c r="A63" s="88" t="s">
        <v>16</v>
      </c>
      <c r="B63" s="87"/>
      <c r="C63" s="87"/>
      <c r="D63" s="87"/>
      <c r="E63" s="88"/>
      <c r="F63" s="88"/>
      <c r="G63" s="88"/>
      <c r="H63" s="88"/>
      <c r="I63" s="89">
        <v>1.5</v>
      </c>
      <c r="J63" s="107"/>
      <c r="K63" s="91" t="str">
        <f>IF(I63*J63,I63*J63,"")</f>
        <v/>
      </c>
    </row>
    <row r="64" spans="1:11" ht="14.5" x14ac:dyDescent="0.35">
      <c r="A64" s="82"/>
      <c r="B64" s="82"/>
      <c r="C64" s="82"/>
      <c r="D64" s="82"/>
      <c r="E64" s="82"/>
      <c r="F64" s="82"/>
      <c r="G64" s="84"/>
      <c r="H64" s="84"/>
      <c r="I64" s="84"/>
      <c r="J64" s="85" t="s">
        <v>17</v>
      </c>
      <c r="K64" s="108">
        <f>SUM(K15:K63)</f>
        <v>0</v>
      </c>
    </row>
    <row r="65" spans="1:11" ht="14.5" x14ac:dyDescent="0.35">
      <c r="A65" s="82"/>
      <c r="B65" s="82"/>
      <c r="C65" s="82"/>
      <c r="D65" s="82"/>
      <c r="E65" s="82"/>
      <c r="F65" s="82"/>
      <c r="G65" s="109">
        <v>0</v>
      </c>
      <c r="H65" s="109"/>
      <c r="I65" s="110"/>
      <c r="J65" s="85" t="s">
        <v>19</v>
      </c>
      <c r="K65" s="108">
        <f>SUM(G65*(K64)/100)</f>
        <v>0</v>
      </c>
    </row>
    <row r="66" spans="1:11" ht="14.5" x14ac:dyDescent="0.35">
      <c r="A66" s="82"/>
      <c r="B66" s="82"/>
      <c r="C66" s="82"/>
      <c r="D66" s="82"/>
      <c r="E66" s="82"/>
      <c r="F66" s="82"/>
      <c r="G66" s="82"/>
      <c r="H66" s="82"/>
      <c r="I66" s="84"/>
      <c r="J66" s="85" t="s">
        <v>20</v>
      </c>
      <c r="K66" s="111">
        <f>K64+K65</f>
        <v>0</v>
      </c>
    </row>
    <row r="67" spans="1:11" ht="14.5" x14ac:dyDescent="0.35">
      <c r="A67" s="82"/>
      <c r="B67" s="82"/>
      <c r="C67" s="82"/>
      <c r="D67" s="82"/>
      <c r="E67" s="82"/>
      <c r="F67" s="82"/>
      <c r="G67" s="82"/>
      <c r="H67" s="82"/>
      <c r="I67" s="85"/>
      <c r="J67" s="84"/>
      <c r="K67" s="85"/>
    </row>
    <row r="68" spans="1:11" ht="15.5" x14ac:dyDescent="0.35">
      <c r="A68" s="23"/>
    </row>
    <row r="69" spans="1:11" ht="15.5" x14ac:dyDescent="0.35">
      <c r="A69" s="23"/>
    </row>
    <row r="70" spans="1:11" ht="15.5" x14ac:dyDescent="0.35">
      <c r="A70" s="23"/>
    </row>
    <row r="71" spans="1:11" ht="15.5" x14ac:dyDescent="0.35">
      <c r="A71" s="23"/>
    </row>
    <row r="72" spans="1:11" ht="15.5" x14ac:dyDescent="0.35">
      <c r="A72" s="23"/>
    </row>
    <row r="73" spans="1:11" ht="15.5" x14ac:dyDescent="0.35">
      <c r="A73" s="23"/>
    </row>
    <row r="74" spans="1:11" ht="15.5" x14ac:dyDescent="0.35">
      <c r="A74" s="23"/>
    </row>
    <row r="75" spans="1:11" ht="15.5" x14ac:dyDescent="0.35">
      <c r="A75" s="23"/>
    </row>
    <row r="76" spans="1:11" ht="15.5" x14ac:dyDescent="0.35">
      <c r="A76" s="23"/>
    </row>
    <row r="77" spans="1:11" ht="15.5" x14ac:dyDescent="0.35">
      <c r="A77" s="23"/>
    </row>
  </sheetData>
  <mergeCells count="13">
    <mergeCell ref="A8:D8"/>
    <mergeCell ref="I4:K4"/>
    <mergeCell ref="I5:K5"/>
    <mergeCell ref="A6:D6"/>
    <mergeCell ref="I6:K6"/>
    <mergeCell ref="A7:G7"/>
    <mergeCell ref="I7:K7"/>
    <mergeCell ref="A1:D1"/>
    <mergeCell ref="I1:K1"/>
    <mergeCell ref="A2:D2"/>
    <mergeCell ref="I2:K2"/>
    <mergeCell ref="A3:D3"/>
    <mergeCell ref="I3:K3"/>
  </mergeCells>
  <hyperlinks>
    <hyperlink ref="I3" r:id="rId1" xr:uid="{9EC41AFD-242D-489F-9782-9C5198964A2F}"/>
    <hyperlink ref="I7" r:id="rId2" xr:uid="{FB13C4C7-7AF1-4E46-A97E-A26641BDE7AB}"/>
  </hyperlinks>
  <pageMargins left="0.5" right="0.5" top="0.5" bottom="0.5" header="0.5" footer="0.5"/>
  <pageSetup orientation="portrait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D3F1-EA34-4EA0-93E9-E9BB1E369B85}">
  <dimension ref="A1:E76"/>
  <sheetViews>
    <sheetView workbookViewId="0">
      <selection activeCell="B2" sqref="B2:E2"/>
    </sheetView>
  </sheetViews>
  <sheetFormatPr defaultRowHeight="12.5" x14ac:dyDescent="0.25"/>
  <cols>
    <col min="1" max="1" width="63.453125" style="13" customWidth="1"/>
    <col min="2" max="2" width="13.81640625" style="13" customWidth="1"/>
    <col min="3" max="3" width="9.7265625" style="17" customWidth="1"/>
    <col min="4" max="4" width="7.54296875" style="18" customWidth="1"/>
    <col min="5" max="5" width="10.7265625" style="17" customWidth="1"/>
    <col min="6" max="251" width="9.1796875" style="13"/>
    <col min="252" max="252" width="8.81640625" style="13" customWidth="1"/>
    <col min="253" max="256" width="9.1796875" style="13"/>
    <col min="257" max="258" width="6" style="13" customWidth="1"/>
    <col min="259" max="260" width="9.1796875" style="13"/>
    <col min="261" max="261" width="16.7265625" style="13" customWidth="1"/>
    <col min="262" max="507" width="9.1796875" style="13"/>
    <col min="508" max="508" width="8.81640625" style="13" customWidth="1"/>
    <col min="509" max="512" width="9.1796875" style="13"/>
    <col min="513" max="514" width="6" style="13" customWidth="1"/>
    <col min="515" max="516" width="9.1796875" style="13"/>
    <col min="517" max="517" width="16.7265625" style="13" customWidth="1"/>
    <col min="518" max="763" width="9.1796875" style="13"/>
    <col min="764" max="764" width="8.81640625" style="13" customWidth="1"/>
    <col min="765" max="768" width="9.1796875" style="13"/>
    <col min="769" max="770" width="6" style="13" customWidth="1"/>
    <col min="771" max="772" width="9.1796875" style="13"/>
    <col min="773" max="773" width="16.7265625" style="13" customWidth="1"/>
    <col min="774" max="1019" width="9.1796875" style="13"/>
    <col min="1020" max="1020" width="8.81640625" style="13" customWidth="1"/>
    <col min="1021" max="1024" width="9.1796875" style="13"/>
    <col min="1025" max="1026" width="6" style="13" customWidth="1"/>
    <col min="1027" max="1028" width="9.1796875" style="13"/>
    <col min="1029" max="1029" width="16.7265625" style="13" customWidth="1"/>
    <col min="1030" max="1275" width="9.1796875" style="13"/>
    <col min="1276" max="1276" width="8.81640625" style="13" customWidth="1"/>
    <col min="1277" max="1280" width="9.1796875" style="13"/>
    <col min="1281" max="1282" width="6" style="13" customWidth="1"/>
    <col min="1283" max="1284" width="9.1796875" style="13"/>
    <col min="1285" max="1285" width="16.7265625" style="13" customWidth="1"/>
    <col min="1286" max="1531" width="9.1796875" style="13"/>
    <col min="1532" max="1532" width="8.81640625" style="13" customWidth="1"/>
    <col min="1533" max="1536" width="9.1796875" style="13"/>
    <col min="1537" max="1538" width="6" style="13" customWidth="1"/>
    <col min="1539" max="1540" width="9.1796875" style="13"/>
    <col min="1541" max="1541" width="16.7265625" style="13" customWidth="1"/>
    <col min="1542" max="1787" width="9.1796875" style="13"/>
    <col min="1788" max="1788" width="8.81640625" style="13" customWidth="1"/>
    <col min="1789" max="1792" width="9.1796875" style="13"/>
    <col min="1793" max="1794" width="6" style="13" customWidth="1"/>
    <col min="1795" max="1796" width="9.1796875" style="13"/>
    <col min="1797" max="1797" width="16.7265625" style="13" customWidth="1"/>
    <col min="1798" max="2043" width="9.1796875" style="13"/>
    <col min="2044" max="2044" width="8.81640625" style="13" customWidth="1"/>
    <col min="2045" max="2048" width="9.1796875" style="13"/>
    <col min="2049" max="2050" width="6" style="13" customWidth="1"/>
    <col min="2051" max="2052" width="9.1796875" style="13"/>
    <col min="2053" max="2053" width="16.7265625" style="13" customWidth="1"/>
    <col min="2054" max="2299" width="9.1796875" style="13"/>
    <col min="2300" max="2300" width="8.81640625" style="13" customWidth="1"/>
    <col min="2301" max="2304" width="9.1796875" style="13"/>
    <col min="2305" max="2306" width="6" style="13" customWidth="1"/>
    <col min="2307" max="2308" width="9.1796875" style="13"/>
    <col min="2309" max="2309" width="16.7265625" style="13" customWidth="1"/>
    <col min="2310" max="2555" width="9.1796875" style="13"/>
    <col min="2556" max="2556" width="8.81640625" style="13" customWidth="1"/>
    <col min="2557" max="2560" width="9.1796875" style="13"/>
    <col min="2561" max="2562" width="6" style="13" customWidth="1"/>
    <col min="2563" max="2564" width="9.1796875" style="13"/>
    <col min="2565" max="2565" width="16.7265625" style="13" customWidth="1"/>
    <col min="2566" max="2811" width="9.1796875" style="13"/>
    <col min="2812" max="2812" width="8.81640625" style="13" customWidth="1"/>
    <col min="2813" max="2816" width="9.1796875" style="13"/>
    <col min="2817" max="2818" width="6" style="13" customWidth="1"/>
    <col min="2819" max="2820" width="9.1796875" style="13"/>
    <col min="2821" max="2821" width="16.7265625" style="13" customWidth="1"/>
    <col min="2822" max="3067" width="9.1796875" style="13"/>
    <col min="3068" max="3068" width="8.81640625" style="13" customWidth="1"/>
    <col min="3069" max="3072" width="9.1796875" style="13"/>
    <col min="3073" max="3074" width="6" style="13" customWidth="1"/>
    <col min="3075" max="3076" width="9.1796875" style="13"/>
    <col min="3077" max="3077" width="16.7265625" style="13" customWidth="1"/>
    <col min="3078" max="3323" width="9.1796875" style="13"/>
    <col min="3324" max="3324" width="8.81640625" style="13" customWidth="1"/>
    <col min="3325" max="3328" width="9.1796875" style="13"/>
    <col min="3329" max="3330" width="6" style="13" customWidth="1"/>
    <col min="3331" max="3332" width="9.1796875" style="13"/>
    <col min="3333" max="3333" width="16.7265625" style="13" customWidth="1"/>
    <col min="3334" max="3579" width="9.1796875" style="13"/>
    <col min="3580" max="3580" width="8.81640625" style="13" customWidth="1"/>
    <col min="3581" max="3584" width="9.1796875" style="13"/>
    <col min="3585" max="3586" width="6" style="13" customWidth="1"/>
    <col min="3587" max="3588" width="9.1796875" style="13"/>
    <col min="3589" max="3589" width="16.7265625" style="13" customWidth="1"/>
    <col min="3590" max="3835" width="9.1796875" style="13"/>
    <col min="3836" max="3836" width="8.81640625" style="13" customWidth="1"/>
    <col min="3837" max="3840" width="9.1796875" style="13"/>
    <col min="3841" max="3842" width="6" style="13" customWidth="1"/>
    <col min="3843" max="3844" width="9.1796875" style="13"/>
    <col min="3845" max="3845" width="16.7265625" style="13" customWidth="1"/>
    <col min="3846" max="4091" width="9.1796875" style="13"/>
    <col min="4092" max="4092" width="8.81640625" style="13" customWidth="1"/>
    <col min="4093" max="4096" width="9.1796875" style="13"/>
    <col min="4097" max="4098" width="6" style="13" customWidth="1"/>
    <col min="4099" max="4100" width="9.1796875" style="13"/>
    <col min="4101" max="4101" width="16.7265625" style="13" customWidth="1"/>
    <col min="4102" max="4347" width="9.1796875" style="13"/>
    <col min="4348" max="4348" width="8.81640625" style="13" customWidth="1"/>
    <col min="4349" max="4352" width="9.1796875" style="13"/>
    <col min="4353" max="4354" width="6" style="13" customWidth="1"/>
    <col min="4355" max="4356" width="9.1796875" style="13"/>
    <col min="4357" max="4357" width="16.7265625" style="13" customWidth="1"/>
    <col min="4358" max="4603" width="9.1796875" style="13"/>
    <col min="4604" max="4604" width="8.81640625" style="13" customWidth="1"/>
    <col min="4605" max="4608" width="9.1796875" style="13"/>
    <col min="4609" max="4610" width="6" style="13" customWidth="1"/>
    <col min="4611" max="4612" width="9.1796875" style="13"/>
    <col min="4613" max="4613" width="16.7265625" style="13" customWidth="1"/>
    <col min="4614" max="4859" width="9.1796875" style="13"/>
    <col min="4860" max="4860" width="8.81640625" style="13" customWidth="1"/>
    <col min="4861" max="4864" width="9.1796875" style="13"/>
    <col min="4865" max="4866" width="6" style="13" customWidth="1"/>
    <col min="4867" max="4868" width="9.1796875" style="13"/>
    <col min="4869" max="4869" width="16.7265625" style="13" customWidth="1"/>
    <col min="4870" max="5115" width="9.1796875" style="13"/>
    <col min="5116" max="5116" width="8.81640625" style="13" customWidth="1"/>
    <col min="5117" max="5120" width="9.1796875" style="13"/>
    <col min="5121" max="5122" width="6" style="13" customWidth="1"/>
    <col min="5123" max="5124" width="9.1796875" style="13"/>
    <col min="5125" max="5125" width="16.7265625" style="13" customWidth="1"/>
    <col min="5126" max="5371" width="9.1796875" style="13"/>
    <col min="5372" max="5372" width="8.81640625" style="13" customWidth="1"/>
    <col min="5373" max="5376" width="9.1796875" style="13"/>
    <col min="5377" max="5378" width="6" style="13" customWidth="1"/>
    <col min="5379" max="5380" width="9.1796875" style="13"/>
    <col min="5381" max="5381" width="16.7265625" style="13" customWidth="1"/>
    <col min="5382" max="5627" width="9.1796875" style="13"/>
    <col min="5628" max="5628" width="8.81640625" style="13" customWidth="1"/>
    <col min="5629" max="5632" width="9.1796875" style="13"/>
    <col min="5633" max="5634" width="6" style="13" customWidth="1"/>
    <col min="5635" max="5636" width="9.1796875" style="13"/>
    <col min="5637" max="5637" width="16.7265625" style="13" customWidth="1"/>
    <col min="5638" max="5883" width="9.1796875" style="13"/>
    <col min="5884" max="5884" width="8.81640625" style="13" customWidth="1"/>
    <col min="5885" max="5888" width="9.1796875" style="13"/>
    <col min="5889" max="5890" width="6" style="13" customWidth="1"/>
    <col min="5891" max="5892" width="9.1796875" style="13"/>
    <col min="5893" max="5893" width="16.7265625" style="13" customWidth="1"/>
    <col min="5894" max="6139" width="9.1796875" style="13"/>
    <col min="6140" max="6140" width="8.81640625" style="13" customWidth="1"/>
    <col min="6141" max="6144" width="9.1796875" style="13"/>
    <col min="6145" max="6146" width="6" style="13" customWidth="1"/>
    <col min="6147" max="6148" width="9.1796875" style="13"/>
    <col min="6149" max="6149" width="16.7265625" style="13" customWidth="1"/>
    <col min="6150" max="6395" width="9.1796875" style="13"/>
    <col min="6396" max="6396" width="8.81640625" style="13" customWidth="1"/>
    <col min="6397" max="6400" width="9.1796875" style="13"/>
    <col min="6401" max="6402" width="6" style="13" customWidth="1"/>
    <col min="6403" max="6404" width="9.1796875" style="13"/>
    <col min="6405" max="6405" width="16.7265625" style="13" customWidth="1"/>
    <col min="6406" max="6651" width="9.1796875" style="13"/>
    <col min="6652" max="6652" width="8.81640625" style="13" customWidth="1"/>
    <col min="6653" max="6656" width="9.1796875" style="13"/>
    <col min="6657" max="6658" width="6" style="13" customWidth="1"/>
    <col min="6659" max="6660" width="9.1796875" style="13"/>
    <col min="6661" max="6661" width="16.7265625" style="13" customWidth="1"/>
    <col min="6662" max="6907" width="9.1796875" style="13"/>
    <col min="6908" max="6908" width="8.81640625" style="13" customWidth="1"/>
    <col min="6909" max="6912" width="9.1796875" style="13"/>
    <col min="6913" max="6914" width="6" style="13" customWidth="1"/>
    <col min="6915" max="6916" width="9.1796875" style="13"/>
    <col min="6917" max="6917" width="16.7265625" style="13" customWidth="1"/>
    <col min="6918" max="7163" width="9.1796875" style="13"/>
    <col min="7164" max="7164" width="8.81640625" style="13" customWidth="1"/>
    <col min="7165" max="7168" width="9.1796875" style="13"/>
    <col min="7169" max="7170" width="6" style="13" customWidth="1"/>
    <col min="7171" max="7172" width="9.1796875" style="13"/>
    <col min="7173" max="7173" width="16.7265625" style="13" customWidth="1"/>
    <col min="7174" max="7419" width="9.1796875" style="13"/>
    <col min="7420" max="7420" width="8.81640625" style="13" customWidth="1"/>
    <col min="7421" max="7424" width="9.1796875" style="13"/>
    <col min="7425" max="7426" width="6" style="13" customWidth="1"/>
    <col min="7427" max="7428" width="9.1796875" style="13"/>
    <col min="7429" max="7429" width="16.7265625" style="13" customWidth="1"/>
    <col min="7430" max="7675" width="9.1796875" style="13"/>
    <col min="7676" max="7676" width="8.81640625" style="13" customWidth="1"/>
    <col min="7677" max="7680" width="9.1796875" style="13"/>
    <col min="7681" max="7682" width="6" style="13" customWidth="1"/>
    <col min="7683" max="7684" width="9.1796875" style="13"/>
    <col min="7685" max="7685" width="16.7265625" style="13" customWidth="1"/>
    <col min="7686" max="7931" width="9.1796875" style="13"/>
    <col min="7932" max="7932" width="8.81640625" style="13" customWidth="1"/>
    <col min="7933" max="7936" width="9.1796875" style="13"/>
    <col min="7937" max="7938" width="6" style="13" customWidth="1"/>
    <col min="7939" max="7940" width="9.1796875" style="13"/>
    <col min="7941" max="7941" width="16.7265625" style="13" customWidth="1"/>
    <col min="7942" max="8187" width="9.1796875" style="13"/>
    <col min="8188" max="8188" width="8.81640625" style="13" customWidth="1"/>
    <col min="8189" max="8192" width="9.1796875" style="13"/>
    <col min="8193" max="8194" width="6" style="13" customWidth="1"/>
    <col min="8195" max="8196" width="9.1796875" style="13"/>
    <col min="8197" max="8197" width="16.7265625" style="13" customWidth="1"/>
    <col min="8198" max="8443" width="9.1796875" style="13"/>
    <col min="8444" max="8444" width="8.81640625" style="13" customWidth="1"/>
    <col min="8445" max="8448" width="9.1796875" style="13"/>
    <col min="8449" max="8450" width="6" style="13" customWidth="1"/>
    <col min="8451" max="8452" width="9.1796875" style="13"/>
    <col min="8453" max="8453" width="16.7265625" style="13" customWidth="1"/>
    <col min="8454" max="8699" width="9.1796875" style="13"/>
    <col min="8700" max="8700" width="8.81640625" style="13" customWidth="1"/>
    <col min="8701" max="8704" width="9.1796875" style="13"/>
    <col min="8705" max="8706" width="6" style="13" customWidth="1"/>
    <col min="8707" max="8708" width="9.1796875" style="13"/>
    <col min="8709" max="8709" width="16.7265625" style="13" customWidth="1"/>
    <col min="8710" max="8955" width="9.1796875" style="13"/>
    <col min="8956" max="8956" width="8.81640625" style="13" customWidth="1"/>
    <col min="8957" max="8960" width="9.1796875" style="13"/>
    <col min="8961" max="8962" width="6" style="13" customWidth="1"/>
    <col min="8963" max="8964" width="9.1796875" style="13"/>
    <col min="8965" max="8965" width="16.7265625" style="13" customWidth="1"/>
    <col min="8966" max="9211" width="9.1796875" style="13"/>
    <col min="9212" max="9212" width="8.81640625" style="13" customWidth="1"/>
    <col min="9213" max="9216" width="9.1796875" style="13"/>
    <col min="9217" max="9218" width="6" style="13" customWidth="1"/>
    <col min="9219" max="9220" width="9.1796875" style="13"/>
    <col min="9221" max="9221" width="16.7265625" style="13" customWidth="1"/>
    <col min="9222" max="9467" width="9.1796875" style="13"/>
    <col min="9468" max="9468" width="8.81640625" style="13" customWidth="1"/>
    <col min="9469" max="9472" width="9.1796875" style="13"/>
    <col min="9473" max="9474" width="6" style="13" customWidth="1"/>
    <col min="9475" max="9476" width="9.1796875" style="13"/>
    <col min="9477" max="9477" width="16.7265625" style="13" customWidth="1"/>
    <col min="9478" max="9723" width="9.1796875" style="13"/>
    <col min="9724" max="9724" width="8.81640625" style="13" customWidth="1"/>
    <col min="9725" max="9728" width="9.1796875" style="13"/>
    <col min="9729" max="9730" width="6" style="13" customWidth="1"/>
    <col min="9731" max="9732" width="9.1796875" style="13"/>
    <col min="9733" max="9733" width="16.7265625" style="13" customWidth="1"/>
    <col min="9734" max="9979" width="9.1796875" style="13"/>
    <col min="9980" max="9980" width="8.81640625" style="13" customWidth="1"/>
    <col min="9981" max="9984" width="9.1796875" style="13"/>
    <col min="9985" max="9986" width="6" style="13" customWidth="1"/>
    <col min="9987" max="9988" width="9.1796875" style="13"/>
    <col min="9989" max="9989" width="16.7265625" style="13" customWidth="1"/>
    <col min="9990" max="10235" width="9.1796875" style="13"/>
    <col min="10236" max="10236" width="8.81640625" style="13" customWidth="1"/>
    <col min="10237" max="10240" width="9.1796875" style="13"/>
    <col min="10241" max="10242" width="6" style="13" customWidth="1"/>
    <col min="10243" max="10244" width="9.1796875" style="13"/>
    <col min="10245" max="10245" width="16.7265625" style="13" customWidth="1"/>
    <col min="10246" max="10491" width="9.1796875" style="13"/>
    <col min="10492" max="10492" width="8.81640625" style="13" customWidth="1"/>
    <col min="10493" max="10496" width="9.1796875" style="13"/>
    <col min="10497" max="10498" width="6" style="13" customWidth="1"/>
    <col min="10499" max="10500" width="9.1796875" style="13"/>
    <col min="10501" max="10501" width="16.7265625" style="13" customWidth="1"/>
    <col min="10502" max="10747" width="9.1796875" style="13"/>
    <col min="10748" max="10748" width="8.81640625" style="13" customWidth="1"/>
    <col min="10749" max="10752" width="9.1796875" style="13"/>
    <col min="10753" max="10754" width="6" style="13" customWidth="1"/>
    <col min="10755" max="10756" width="9.1796875" style="13"/>
    <col min="10757" max="10757" width="16.7265625" style="13" customWidth="1"/>
    <col min="10758" max="11003" width="9.1796875" style="13"/>
    <col min="11004" max="11004" width="8.81640625" style="13" customWidth="1"/>
    <col min="11005" max="11008" width="9.1796875" style="13"/>
    <col min="11009" max="11010" width="6" style="13" customWidth="1"/>
    <col min="11011" max="11012" width="9.1796875" style="13"/>
    <col min="11013" max="11013" width="16.7265625" style="13" customWidth="1"/>
    <col min="11014" max="11259" width="9.1796875" style="13"/>
    <col min="11260" max="11260" width="8.81640625" style="13" customWidth="1"/>
    <col min="11261" max="11264" width="9.1796875" style="13"/>
    <col min="11265" max="11266" width="6" style="13" customWidth="1"/>
    <col min="11267" max="11268" width="9.1796875" style="13"/>
    <col min="11269" max="11269" width="16.7265625" style="13" customWidth="1"/>
    <col min="11270" max="11515" width="9.1796875" style="13"/>
    <col min="11516" max="11516" width="8.81640625" style="13" customWidth="1"/>
    <col min="11517" max="11520" width="9.1796875" style="13"/>
    <col min="11521" max="11522" width="6" style="13" customWidth="1"/>
    <col min="11523" max="11524" width="9.1796875" style="13"/>
    <col min="11525" max="11525" width="16.7265625" style="13" customWidth="1"/>
    <col min="11526" max="11771" width="9.1796875" style="13"/>
    <col min="11772" max="11772" width="8.81640625" style="13" customWidth="1"/>
    <col min="11773" max="11776" width="9.1796875" style="13"/>
    <col min="11777" max="11778" width="6" style="13" customWidth="1"/>
    <col min="11779" max="11780" width="9.1796875" style="13"/>
    <col min="11781" max="11781" width="16.7265625" style="13" customWidth="1"/>
    <col min="11782" max="12027" width="9.1796875" style="13"/>
    <col min="12028" max="12028" width="8.81640625" style="13" customWidth="1"/>
    <col min="12029" max="12032" width="9.1796875" style="13"/>
    <col min="12033" max="12034" width="6" style="13" customWidth="1"/>
    <col min="12035" max="12036" width="9.1796875" style="13"/>
    <col min="12037" max="12037" width="16.7265625" style="13" customWidth="1"/>
    <col min="12038" max="12283" width="9.1796875" style="13"/>
    <col min="12284" max="12284" width="8.81640625" style="13" customWidth="1"/>
    <col min="12285" max="12288" width="9.1796875" style="13"/>
    <col min="12289" max="12290" width="6" style="13" customWidth="1"/>
    <col min="12291" max="12292" width="9.1796875" style="13"/>
    <col min="12293" max="12293" width="16.7265625" style="13" customWidth="1"/>
    <col min="12294" max="12539" width="9.1796875" style="13"/>
    <col min="12540" max="12540" width="8.81640625" style="13" customWidth="1"/>
    <col min="12541" max="12544" width="9.1796875" style="13"/>
    <col min="12545" max="12546" width="6" style="13" customWidth="1"/>
    <col min="12547" max="12548" width="9.1796875" style="13"/>
    <col min="12549" max="12549" width="16.7265625" style="13" customWidth="1"/>
    <col min="12550" max="12795" width="9.1796875" style="13"/>
    <col min="12796" max="12796" width="8.81640625" style="13" customWidth="1"/>
    <col min="12797" max="12800" width="9.1796875" style="13"/>
    <col min="12801" max="12802" width="6" style="13" customWidth="1"/>
    <col min="12803" max="12804" width="9.1796875" style="13"/>
    <col min="12805" max="12805" width="16.7265625" style="13" customWidth="1"/>
    <col min="12806" max="13051" width="9.1796875" style="13"/>
    <col min="13052" max="13052" width="8.81640625" style="13" customWidth="1"/>
    <col min="13053" max="13056" width="9.1796875" style="13"/>
    <col min="13057" max="13058" width="6" style="13" customWidth="1"/>
    <col min="13059" max="13060" width="9.1796875" style="13"/>
    <col min="13061" max="13061" width="16.7265625" style="13" customWidth="1"/>
    <col min="13062" max="13307" width="9.1796875" style="13"/>
    <col min="13308" max="13308" width="8.81640625" style="13" customWidth="1"/>
    <col min="13309" max="13312" width="9.1796875" style="13"/>
    <col min="13313" max="13314" width="6" style="13" customWidth="1"/>
    <col min="13315" max="13316" width="9.1796875" style="13"/>
    <col min="13317" max="13317" width="16.7265625" style="13" customWidth="1"/>
    <col min="13318" max="13563" width="9.1796875" style="13"/>
    <col min="13564" max="13564" width="8.81640625" style="13" customWidth="1"/>
    <col min="13565" max="13568" width="9.1796875" style="13"/>
    <col min="13569" max="13570" width="6" style="13" customWidth="1"/>
    <col min="13571" max="13572" width="9.1796875" style="13"/>
    <col min="13573" max="13573" width="16.7265625" style="13" customWidth="1"/>
    <col min="13574" max="13819" width="9.1796875" style="13"/>
    <col min="13820" max="13820" width="8.81640625" style="13" customWidth="1"/>
    <col min="13821" max="13824" width="9.1796875" style="13"/>
    <col min="13825" max="13826" width="6" style="13" customWidth="1"/>
    <col min="13827" max="13828" width="9.1796875" style="13"/>
    <col min="13829" max="13829" width="16.7265625" style="13" customWidth="1"/>
    <col min="13830" max="14075" width="9.1796875" style="13"/>
    <col min="14076" max="14076" width="8.81640625" style="13" customWidth="1"/>
    <col min="14077" max="14080" width="9.1796875" style="13"/>
    <col min="14081" max="14082" width="6" style="13" customWidth="1"/>
    <col min="14083" max="14084" width="9.1796875" style="13"/>
    <col min="14085" max="14085" width="16.7265625" style="13" customWidth="1"/>
    <col min="14086" max="14331" width="9.1796875" style="13"/>
    <col min="14332" max="14332" width="8.81640625" style="13" customWidth="1"/>
    <col min="14333" max="14336" width="9.1796875" style="13"/>
    <col min="14337" max="14338" width="6" style="13" customWidth="1"/>
    <col min="14339" max="14340" width="9.1796875" style="13"/>
    <col min="14341" max="14341" width="16.7265625" style="13" customWidth="1"/>
    <col min="14342" max="14587" width="9.1796875" style="13"/>
    <col min="14588" max="14588" width="8.81640625" style="13" customWidth="1"/>
    <col min="14589" max="14592" width="9.1796875" style="13"/>
    <col min="14593" max="14594" width="6" style="13" customWidth="1"/>
    <col min="14595" max="14596" width="9.1796875" style="13"/>
    <col min="14597" max="14597" width="16.7265625" style="13" customWidth="1"/>
    <col min="14598" max="14843" width="9.1796875" style="13"/>
    <col min="14844" max="14844" width="8.81640625" style="13" customWidth="1"/>
    <col min="14845" max="14848" width="9.1796875" style="13"/>
    <col min="14849" max="14850" width="6" style="13" customWidth="1"/>
    <col min="14851" max="14852" width="9.1796875" style="13"/>
    <col min="14853" max="14853" width="16.7265625" style="13" customWidth="1"/>
    <col min="14854" max="15099" width="9.1796875" style="13"/>
    <col min="15100" max="15100" width="8.81640625" style="13" customWidth="1"/>
    <col min="15101" max="15104" width="9.1796875" style="13"/>
    <col min="15105" max="15106" width="6" style="13" customWidth="1"/>
    <col min="15107" max="15108" width="9.1796875" style="13"/>
    <col min="15109" max="15109" width="16.7265625" style="13" customWidth="1"/>
    <col min="15110" max="15355" width="9.1796875" style="13"/>
    <col min="15356" max="15356" width="8.81640625" style="13" customWidth="1"/>
    <col min="15357" max="15360" width="9.1796875" style="13"/>
    <col min="15361" max="15362" width="6" style="13" customWidth="1"/>
    <col min="15363" max="15364" width="9.1796875" style="13"/>
    <col min="15365" max="15365" width="16.7265625" style="13" customWidth="1"/>
    <col min="15366" max="15611" width="9.1796875" style="13"/>
    <col min="15612" max="15612" width="8.81640625" style="13" customWidth="1"/>
    <col min="15613" max="15616" width="9.1796875" style="13"/>
    <col min="15617" max="15618" width="6" style="13" customWidth="1"/>
    <col min="15619" max="15620" width="9.1796875" style="13"/>
    <col min="15621" max="15621" width="16.7265625" style="13" customWidth="1"/>
    <col min="15622" max="15867" width="9.1796875" style="13"/>
    <col min="15868" max="15868" width="8.81640625" style="13" customWidth="1"/>
    <col min="15869" max="15872" width="9.1796875" style="13"/>
    <col min="15873" max="15874" width="6" style="13" customWidth="1"/>
    <col min="15875" max="15876" width="9.1796875" style="13"/>
    <col min="15877" max="15877" width="16.7265625" style="13" customWidth="1"/>
    <col min="15878" max="16123" width="9.1796875" style="13"/>
    <col min="16124" max="16124" width="8.81640625" style="13" customWidth="1"/>
    <col min="16125" max="16128" width="9.1796875" style="13"/>
    <col min="16129" max="16130" width="6" style="13" customWidth="1"/>
    <col min="16131" max="16132" width="9.1796875" style="13"/>
    <col min="16133" max="16133" width="16.7265625" style="13" customWidth="1"/>
    <col min="16134" max="16379" width="9.1796875" style="13"/>
    <col min="16380" max="16384" width="9.1796875" style="13" customWidth="1"/>
  </cols>
  <sheetData>
    <row r="1" spans="1:5" ht="23.25" customHeight="1" x14ac:dyDescent="0.55000000000000004">
      <c r="A1" s="24"/>
      <c r="B1" s="310" t="s">
        <v>446</v>
      </c>
      <c r="C1" s="310"/>
      <c r="D1" s="310"/>
      <c r="E1" s="311"/>
    </row>
    <row r="2" spans="1:5" ht="15" customHeight="1" x14ac:dyDescent="0.35">
      <c r="A2" s="14"/>
      <c r="B2" s="312" t="s">
        <v>0</v>
      </c>
      <c r="C2" s="313"/>
      <c r="D2" s="313"/>
      <c r="E2" s="314"/>
    </row>
    <row r="3" spans="1:5" ht="14.5" customHeight="1" x14ac:dyDescent="0.35">
      <c r="A3" s="14"/>
      <c r="B3" s="266" t="s">
        <v>1</v>
      </c>
      <c r="C3" s="307"/>
      <c r="D3" s="307"/>
      <c r="E3" s="271"/>
    </row>
    <row r="4" spans="1:5" ht="14.5" customHeight="1" x14ac:dyDescent="0.25">
      <c r="A4" s="14"/>
      <c r="B4" s="269"/>
      <c r="C4" s="315"/>
      <c r="D4" s="315"/>
      <c r="E4" s="316"/>
    </row>
    <row r="5" spans="1:5" ht="14.5" customHeight="1" x14ac:dyDescent="0.35">
      <c r="A5" s="14"/>
      <c r="B5" s="266"/>
      <c r="C5" s="307"/>
      <c r="D5" s="307"/>
      <c r="E5" s="271"/>
    </row>
    <row r="6" spans="1:5" ht="15" customHeight="1" thickBot="1" x14ac:dyDescent="0.4">
      <c r="A6" s="16"/>
      <c r="B6" s="266"/>
      <c r="C6" s="307"/>
      <c r="D6" s="307"/>
      <c r="E6" s="271"/>
    </row>
    <row r="7" spans="1:5" ht="15" customHeight="1" thickBot="1" x14ac:dyDescent="0.4">
      <c r="A7" s="122" t="s">
        <v>2</v>
      </c>
      <c r="B7" s="280" t="s">
        <v>3</v>
      </c>
      <c r="C7" s="308"/>
      <c r="D7" s="308"/>
      <c r="E7" s="309"/>
    </row>
    <row r="8" spans="1:5" ht="14.5" x14ac:dyDescent="0.3">
      <c r="A8" s="306"/>
      <c r="B8" s="306"/>
      <c r="C8" s="306"/>
      <c r="D8" s="306"/>
      <c r="E8" s="157"/>
    </row>
    <row r="9" spans="1:5" ht="14.5" x14ac:dyDescent="0.35">
      <c r="A9" s="116" t="s">
        <v>68</v>
      </c>
      <c r="B9" s="116"/>
      <c r="C9" s="85"/>
      <c r="D9" s="84"/>
      <c r="E9" s="85"/>
    </row>
    <row r="10" spans="1:5" ht="14.5" x14ac:dyDescent="0.35">
      <c r="A10" s="82" t="s">
        <v>380</v>
      </c>
      <c r="B10" s="82"/>
      <c r="C10" s="83"/>
      <c r="D10" s="84"/>
      <c r="E10" s="85"/>
    </row>
    <row r="11" spans="1:5" ht="14.5" x14ac:dyDescent="0.35">
      <c r="A11" s="82"/>
      <c r="B11" s="82"/>
      <c r="C11" s="83"/>
      <c r="D11" s="84"/>
      <c r="E11" s="85"/>
    </row>
    <row r="12" spans="1:5" ht="13.15" customHeight="1" x14ac:dyDescent="0.35">
      <c r="A12" s="125" t="s">
        <v>6</v>
      </c>
      <c r="B12" s="25" t="s">
        <v>417</v>
      </c>
      <c r="C12" s="217" t="s">
        <v>419</v>
      </c>
      <c r="D12" s="131" t="s">
        <v>7</v>
      </c>
      <c r="E12" s="126" t="s">
        <v>8</v>
      </c>
    </row>
    <row r="13" spans="1:5" ht="14.5" x14ac:dyDescent="0.35">
      <c r="A13" s="127" t="s">
        <v>227</v>
      </c>
      <c r="B13" s="127">
        <f>C13*1.18</f>
        <v>34237.699999999997</v>
      </c>
      <c r="C13" s="42">
        <v>29015</v>
      </c>
      <c r="D13" s="43"/>
      <c r="E13" s="44" t="str">
        <f>IF(C13*D13,C13*D13,"")</f>
        <v/>
      </c>
    </row>
    <row r="14" spans="1:5" ht="14.5" x14ac:dyDescent="0.35">
      <c r="A14" s="127" t="s">
        <v>228</v>
      </c>
      <c r="B14" s="127">
        <f t="shared" ref="B14:B16" si="0">C14*1.18</f>
        <v>39732.959999999999</v>
      </c>
      <c r="C14" s="42">
        <v>33672</v>
      </c>
      <c r="D14" s="43"/>
      <c r="E14" s="44" t="str">
        <f>IF(C14*D14,C14*D14,"")</f>
        <v/>
      </c>
    </row>
    <row r="15" spans="1:5" ht="14.5" x14ac:dyDescent="0.35">
      <c r="A15" s="127" t="s">
        <v>363</v>
      </c>
      <c r="B15" s="127">
        <f t="shared" si="0"/>
        <v>46592.299999999996</v>
      </c>
      <c r="C15" s="42">
        <v>39485</v>
      </c>
      <c r="D15" s="43"/>
      <c r="E15" s="44" t="str">
        <f>IF(C15*D15,C15*D15,"")</f>
        <v/>
      </c>
    </row>
    <row r="16" spans="1:5" ht="14.5" x14ac:dyDescent="0.35">
      <c r="A16" s="127" t="s">
        <v>364</v>
      </c>
      <c r="B16" s="127">
        <f t="shared" si="0"/>
        <v>52985.539999999994</v>
      </c>
      <c r="C16" s="42">
        <v>44903</v>
      </c>
      <c r="D16" s="43"/>
      <c r="E16" s="44" t="str">
        <f>IF(C16*D16,C16*D16,"")</f>
        <v/>
      </c>
    </row>
    <row r="17" spans="1:5" ht="14.5" x14ac:dyDescent="0.35">
      <c r="A17" s="68"/>
      <c r="B17" s="68"/>
      <c r="C17" s="69"/>
      <c r="D17" s="131"/>
      <c r="E17" s="126"/>
    </row>
    <row r="18" spans="1:5" ht="14.5" x14ac:dyDescent="0.35">
      <c r="A18" s="125" t="s">
        <v>59</v>
      </c>
      <c r="B18" s="125"/>
      <c r="C18" s="69"/>
      <c r="D18" s="70"/>
      <c r="E18" s="126"/>
    </row>
    <row r="19" spans="1:5" ht="14.5" x14ac:dyDescent="0.35">
      <c r="A19" s="41" t="s">
        <v>114</v>
      </c>
      <c r="B19" s="127">
        <f t="shared" ref="B19:B22" si="1">C19*1.18</f>
        <v>759.92</v>
      </c>
      <c r="C19" s="42">
        <v>644</v>
      </c>
      <c r="D19" s="43"/>
      <c r="E19" s="44" t="str">
        <f>IF(C19*D19,C19*D19,"")</f>
        <v/>
      </c>
    </row>
    <row r="20" spans="1:5" ht="14.5" x14ac:dyDescent="0.35">
      <c r="A20" s="128" t="s">
        <v>307</v>
      </c>
      <c r="B20" s="127">
        <f t="shared" si="1"/>
        <v>759.92</v>
      </c>
      <c r="C20" s="129">
        <v>644</v>
      </c>
      <c r="D20" s="132"/>
      <c r="E20" s="133" t="str">
        <f>IF(C20*D20,C20*D20,"")</f>
        <v/>
      </c>
    </row>
    <row r="21" spans="1:5" ht="14.5" x14ac:dyDescent="0.35">
      <c r="A21" s="41" t="s">
        <v>259</v>
      </c>
      <c r="B21" s="127">
        <f t="shared" si="1"/>
        <v>3184.8199999999997</v>
      </c>
      <c r="C21" s="42">
        <v>2699</v>
      </c>
      <c r="D21" s="43"/>
      <c r="E21" s="44" t="str">
        <f>IF(C21*D21,C21*D21,"")</f>
        <v/>
      </c>
    </row>
    <row r="22" spans="1:5" ht="14.5" x14ac:dyDescent="0.35">
      <c r="A22" s="41" t="s">
        <v>308</v>
      </c>
      <c r="B22" s="127">
        <f t="shared" si="1"/>
        <v>7078.82</v>
      </c>
      <c r="C22" s="42">
        <v>5999</v>
      </c>
      <c r="D22" s="43"/>
      <c r="E22" s="44" t="str">
        <f>IF(C22*D22,C22*D22,"")</f>
        <v/>
      </c>
    </row>
    <row r="23" spans="1:5" ht="14.5" x14ac:dyDescent="0.35">
      <c r="A23" s="125"/>
      <c r="B23" s="125"/>
      <c r="C23" s="69"/>
      <c r="D23" s="70"/>
      <c r="E23" s="71"/>
    </row>
    <row r="24" spans="1:5" ht="14.5" x14ac:dyDescent="0.35">
      <c r="A24" s="125" t="s">
        <v>69</v>
      </c>
      <c r="B24" s="125"/>
      <c r="C24" s="69"/>
      <c r="D24" s="70"/>
      <c r="E24" s="126"/>
    </row>
    <row r="25" spans="1:5" ht="14.5" x14ac:dyDescent="0.35">
      <c r="A25" s="127" t="s">
        <v>256</v>
      </c>
      <c r="B25" s="127">
        <f t="shared" ref="B25:B43" si="2">C25*1.18</f>
        <v>1049.02</v>
      </c>
      <c r="C25" s="42">
        <v>889</v>
      </c>
      <c r="D25" s="43"/>
      <c r="E25" s="44" t="str">
        <f t="shared" ref="E25:E43" si="3">IF(C25*D25,C25*D25,"")</f>
        <v/>
      </c>
    </row>
    <row r="26" spans="1:5" ht="14.5" x14ac:dyDescent="0.35">
      <c r="A26" s="41" t="s">
        <v>309</v>
      </c>
      <c r="B26" s="127">
        <f t="shared" si="2"/>
        <v>522.74</v>
      </c>
      <c r="C26" s="42">
        <v>443</v>
      </c>
      <c r="D26" s="43"/>
      <c r="E26" s="44" t="str">
        <f t="shared" si="3"/>
        <v/>
      </c>
    </row>
    <row r="27" spans="1:5" ht="14.5" x14ac:dyDescent="0.35">
      <c r="A27" s="41" t="s">
        <v>89</v>
      </c>
      <c r="B27" s="127">
        <f t="shared" si="2"/>
        <v>2168.8399999999997</v>
      </c>
      <c r="C27" s="42">
        <v>1838</v>
      </c>
      <c r="D27" s="43"/>
      <c r="E27" s="44" t="str">
        <f t="shared" si="3"/>
        <v/>
      </c>
    </row>
    <row r="28" spans="1:5" ht="14.5" x14ac:dyDescent="0.35">
      <c r="A28" s="127" t="s">
        <v>201</v>
      </c>
      <c r="B28" s="127">
        <f t="shared" si="2"/>
        <v>398.84</v>
      </c>
      <c r="C28" s="42">
        <v>338</v>
      </c>
      <c r="D28" s="43"/>
      <c r="E28" s="44" t="str">
        <f t="shared" si="3"/>
        <v/>
      </c>
    </row>
    <row r="29" spans="1:5" ht="14.5" x14ac:dyDescent="0.35">
      <c r="A29" s="41" t="s">
        <v>91</v>
      </c>
      <c r="B29" s="127">
        <f t="shared" si="2"/>
        <v>522.74</v>
      </c>
      <c r="C29" s="42">
        <v>443</v>
      </c>
      <c r="D29" s="43"/>
      <c r="E29" s="44" t="str">
        <f t="shared" si="3"/>
        <v/>
      </c>
    </row>
    <row r="30" spans="1:5" ht="14.5" x14ac:dyDescent="0.35">
      <c r="A30" s="41" t="s">
        <v>92</v>
      </c>
      <c r="B30" s="127">
        <f t="shared" si="2"/>
        <v>258.41999999999996</v>
      </c>
      <c r="C30" s="42">
        <v>219</v>
      </c>
      <c r="D30" s="43"/>
      <c r="E30" s="44" t="str">
        <f t="shared" si="3"/>
        <v/>
      </c>
    </row>
    <row r="31" spans="1:5" ht="14.5" x14ac:dyDescent="0.35">
      <c r="A31" s="41" t="s">
        <v>365</v>
      </c>
      <c r="B31" s="127">
        <f t="shared" si="2"/>
        <v>2488.62</v>
      </c>
      <c r="C31" s="42">
        <v>2109</v>
      </c>
      <c r="D31" s="43"/>
      <c r="E31" s="44" t="str">
        <f>IF(C31*D31,C31*D31,"")</f>
        <v/>
      </c>
    </row>
    <row r="32" spans="1:5" ht="14.5" x14ac:dyDescent="0.35">
      <c r="A32" s="41" t="s">
        <v>366</v>
      </c>
      <c r="B32" s="127">
        <f t="shared" si="2"/>
        <v>763.45999999999992</v>
      </c>
      <c r="C32" s="42">
        <v>647</v>
      </c>
      <c r="D32" s="43"/>
      <c r="E32" s="44" t="str">
        <f>IF(C32*D32,C32*D32,"")</f>
        <v/>
      </c>
    </row>
    <row r="33" spans="1:5" ht="14.5" x14ac:dyDescent="0.35">
      <c r="A33" s="41" t="s">
        <v>214</v>
      </c>
      <c r="B33" s="127">
        <f t="shared" si="2"/>
        <v>191.16</v>
      </c>
      <c r="C33" s="42">
        <v>162</v>
      </c>
      <c r="D33" s="43"/>
      <c r="E33" s="44" t="str">
        <f t="shared" si="3"/>
        <v/>
      </c>
    </row>
    <row r="34" spans="1:5" ht="14.5" x14ac:dyDescent="0.35">
      <c r="A34" s="41" t="s">
        <v>310</v>
      </c>
      <c r="B34" s="127">
        <f t="shared" si="2"/>
        <v>1412.46</v>
      </c>
      <c r="C34" s="42">
        <v>1197</v>
      </c>
      <c r="D34" s="43"/>
      <c r="E34" s="44" t="str">
        <f t="shared" si="3"/>
        <v/>
      </c>
    </row>
    <row r="35" spans="1:5" ht="14.5" x14ac:dyDescent="0.35">
      <c r="A35" s="41" t="s">
        <v>416</v>
      </c>
      <c r="B35" s="127">
        <f t="shared" si="2"/>
        <v>407.09999999999997</v>
      </c>
      <c r="C35" s="42">
        <v>345</v>
      </c>
      <c r="D35" s="43"/>
      <c r="E35" s="44" t="str">
        <f>IF(C35*D35,C35*D35,"")</f>
        <v/>
      </c>
    </row>
    <row r="36" spans="1:5" ht="14.5" x14ac:dyDescent="0.35">
      <c r="A36" s="41" t="s">
        <v>237</v>
      </c>
      <c r="B36" s="127">
        <f t="shared" si="2"/>
        <v>759.92</v>
      </c>
      <c r="C36" s="42">
        <v>644</v>
      </c>
      <c r="D36" s="43"/>
      <c r="E36" s="44" t="str">
        <f t="shared" si="3"/>
        <v/>
      </c>
    </row>
    <row r="37" spans="1:5" ht="14.5" x14ac:dyDescent="0.35">
      <c r="A37" s="41" t="s">
        <v>192</v>
      </c>
      <c r="B37" s="127">
        <f t="shared" si="2"/>
        <v>1282.6599999999999</v>
      </c>
      <c r="C37" s="42">
        <v>1087</v>
      </c>
      <c r="D37" s="43"/>
      <c r="E37" s="44" t="str">
        <f>IF(C37*D37,C37*D37,"")</f>
        <v/>
      </c>
    </row>
    <row r="38" spans="1:5" ht="14.5" x14ac:dyDescent="0.35">
      <c r="A38" s="41" t="s">
        <v>134</v>
      </c>
      <c r="B38" s="127">
        <f t="shared" si="2"/>
        <v>1287.3799999999999</v>
      </c>
      <c r="C38" s="42">
        <v>1091</v>
      </c>
      <c r="D38" s="43"/>
      <c r="E38" s="44" t="str">
        <f>IF(C38*D38,C38*D38,"")</f>
        <v/>
      </c>
    </row>
    <row r="39" spans="1:5" ht="14.5" x14ac:dyDescent="0.35">
      <c r="A39" s="41" t="s">
        <v>135</v>
      </c>
      <c r="B39" s="127">
        <f t="shared" si="2"/>
        <v>1170.56</v>
      </c>
      <c r="C39" s="42">
        <v>992</v>
      </c>
      <c r="D39" s="43"/>
      <c r="E39" s="44" t="str">
        <f t="shared" si="3"/>
        <v/>
      </c>
    </row>
    <row r="40" spans="1:5" ht="14.5" x14ac:dyDescent="0.35">
      <c r="A40" s="41" t="s">
        <v>136</v>
      </c>
      <c r="B40" s="127">
        <f t="shared" si="2"/>
        <v>876.74</v>
      </c>
      <c r="C40" s="42">
        <v>743</v>
      </c>
      <c r="D40" s="43"/>
      <c r="E40" s="44" t="str">
        <f t="shared" si="3"/>
        <v/>
      </c>
    </row>
    <row r="41" spans="1:5" ht="14.5" x14ac:dyDescent="0.35">
      <c r="A41" s="41" t="s">
        <v>367</v>
      </c>
      <c r="B41" s="127">
        <f t="shared" si="2"/>
        <v>1139.8799999999999</v>
      </c>
      <c r="C41" s="42">
        <v>966</v>
      </c>
      <c r="D41" s="43"/>
      <c r="E41" s="44" t="str">
        <f t="shared" si="3"/>
        <v/>
      </c>
    </row>
    <row r="42" spans="1:5" ht="14.5" x14ac:dyDescent="0.35">
      <c r="A42" s="41" t="s">
        <v>263</v>
      </c>
      <c r="B42" s="127">
        <f t="shared" si="2"/>
        <v>4407.3</v>
      </c>
      <c r="C42" s="42">
        <v>3735</v>
      </c>
      <c r="D42" s="43"/>
      <c r="E42" s="44" t="str">
        <f t="shared" si="3"/>
        <v/>
      </c>
    </row>
    <row r="43" spans="1:5" ht="14.5" x14ac:dyDescent="0.35">
      <c r="A43" s="41" t="s">
        <v>94</v>
      </c>
      <c r="B43" s="127">
        <f t="shared" si="2"/>
        <v>2154.6799999999998</v>
      </c>
      <c r="C43" s="42">
        <v>1826</v>
      </c>
      <c r="D43" s="43"/>
      <c r="E43" s="44" t="str">
        <f t="shared" si="3"/>
        <v/>
      </c>
    </row>
    <row r="44" spans="1:5" ht="14.5" x14ac:dyDescent="0.35">
      <c r="A44" s="128"/>
      <c r="B44" s="128"/>
      <c r="C44" s="129"/>
      <c r="D44" s="134"/>
      <c r="E44" s="135"/>
    </row>
    <row r="45" spans="1:5" ht="14.5" x14ac:dyDescent="0.35">
      <c r="A45" s="125" t="s">
        <v>70</v>
      </c>
      <c r="B45" s="125"/>
      <c r="C45" s="69"/>
      <c r="D45" s="70"/>
      <c r="E45" s="71"/>
    </row>
    <row r="46" spans="1:5" ht="44.5" customHeight="1" x14ac:dyDescent="0.35">
      <c r="A46" s="41" t="s">
        <v>311</v>
      </c>
      <c r="B46" s="127">
        <f t="shared" ref="B46:B51" si="4">C46*1.18</f>
        <v>4669.2599999999993</v>
      </c>
      <c r="C46" s="42">
        <v>3957</v>
      </c>
      <c r="D46" s="43"/>
      <c r="E46" s="136" t="str">
        <f t="shared" ref="E46:E51" si="5">IF(C46*D46,C46*D46,"")</f>
        <v/>
      </c>
    </row>
    <row r="47" spans="1:5" ht="14.5" x14ac:dyDescent="0.35">
      <c r="A47" s="41" t="s">
        <v>312</v>
      </c>
      <c r="B47" s="127">
        <f t="shared" si="4"/>
        <v>8553.82</v>
      </c>
      <c r="C47" s="42">
        <v>7249</v>
      </c>
      <c r="D47" s="43"/>
      <c r="E47" s="44" t="str">
        <f t="shared" si="5"/>
        <v/>
      </c>
    </row>
    <row r="48" spans="1:5" ht="14.5" x14ac:dyDescent="0.35">
      <c r="A48" s="41" t="s">
        <v>368</v>
      </c>
      <c r="B48" s="127">
        <f t="shared" si="4"/>
        <v>3884.56</v>
      </c>
      <c r="C48" s="42">
        <v>3292</v>
      </c>
      <c r="D48" s="43"/>
      <c r="E48" s="44" t="str">
        <f t="shared" si="5"/>
        <v/>
      </c>
    </row>
    <row r="49" spans="1:5" ht="14.5" x14ac:dyDescent="0.35">
      <c r="A49" s="41" t="s">
        <v>369</v>
      </c>
      <c r="B49" s="127">
        <f t="shared" si="4"/>
        <v>6630.42</v>
      </c>
      <c r="C49" s="42">
        <v>5619</v>
      </c>
      <c r="D49" s="43"/>
      <c r="E49" s="44" t="str">
        <f t="shared" si="5"/>
        <v/>
      </c>
    </row>
    <row r="50" spans="1:5" ht="14.5" x14ac:dyDescent="0.35">
      <c r="A50" s="128" t="s">
        <v>402</v>
      </c>
      <c r="B50" s="127">
        <f t="shared" si="4"/>
        <v>690.3</v>
      </c>
      <c r="C50" s="129">
        <v>585</v>
      </c>
      <c r="D50" s="132"/>
      <c r="E50" s="133" t="str">
        <f t="shared" si="5"/>
        <v/>
      </c>
    </row>
    <row r="51" spans="1:5" ht="43.5" x14ac:dyDescent="0.35">
      <c r="A51" s="123" t="s">
        <v>401</v>
      </c>
      <c r="B51" s="127">
        <f t="shared" si="4"/>
        <v>2886.2799999999997</v>
      </c>
      <c r="C51" s="130">
        <v>2446</v>
      </c>
      <c r="D51" s="43"/>
      <c r="E51" s="137" t="str">
        <f t="shared" si="5"/>
        <v/>
      </c>
    </row>
    <row r="52" spans="1:5" ht="14.5" x14ac:dyDescent="0.35">
      <c r="A52" s="68"/>
      <c r="B52" s="68"/>
      <c r="C52" s="68"/>
      <c r="D52" s="68"/>
      <c r="E52" s="68"/>
    </row>
    <row r="53" spans="1:5" ht="14.5" x14ac:dyDescent="0.35">
      <c r="A53" s="125" t="s">
        <v>76</v>
      </c>
      <c r="B53" s="125"/>
      <c r="C53" s="69"/>
      <c r="D53" s="70"/>
      <c r="E53" s="68"/>
    </row>
    <row r="54" spans="1:5" ht="14.5" x14ac:dyDescent="0.35">
      <c r="A54" s="41" t="s">
        <v>300</v>
      </c>
      <c r="B54" s="127">
        <f t="shared" ref="B54:B56" si="6">C54*1.18</f>
        <v>2207.7799999999997</v>
      </c>
      <c r="C54" s="42">
        <v>1871</v>
      </c>
      <c r="D54" s="43"/>
      <c r="E54" s="44" t="str">
        <f t="shared" ref="E54:E56" si="7">IF(C54*D54,C54*D54,"")</f>
        <v/>
      </c>
    </row>
    <row r="55" spans="1:5" ht="14.5" x14ac:dyDescent="0.35">
      <c r="A55" s="41" t="s">
        <v>301</v>
      </c>
      <c r="B55" s="127">
        <f t="shared" si="6"/>
        <v>11746.9</v>
      </c>
      <c r="C55" s="42">
        <v>9955</v>
      </c>
      <c r="D55" s="43"/>
      <c r="E55" s="44" t="str">
        <f t="shared" si="7"/>
        <v/>
      </c>
    </row>
    <row r="56" spans="1:5" ht="14.5" x14ac:dyDescent="0.35">
      <c r="A56" s="41" t="s">
        <v>346</v>
      </c>
      <c r="B56" s="127">
        <f t="shared" si="6"/>
        <v>9309.0199999999986</v>
      </c>
      <c r="C56" s="42">
        <v>7889</v>
      </c>
      <c r="D56" s="43"/>
      <c r="E56" s="44" t="str">
        <f t="shared" si="7"/>
        <v/>
      </c>
    </row>
    <row r="57" spans="1:5" ht="14.5" x14ac:dyDescent="0.35">
      <c r="A57" s="68"/>
      <c r="B57" s="68"/>
      <c r="C57" s="69"/>
      <c r="D57" s="70"/>
      <c r="E57" s="71"/>
    </row>
    <row r="58" spans="1:5" ht="14.5" x14ac:dyDescent="0.35">
      <c r="A58" s="125" t="s">
        <v>12</v>
      </c>
      <c r="B58" s="125"/>
      <c r="C58" s="69"/>
      <c r="D58" s="70"/>
      <c r="E58" s="126"/>
    </row>
    <row r="59" spans="1:5" ht="14.5" x14ac:dyDescent="0.35">
      <c r="A59" s="33" t="s">
        <v>98</v>
      </c>
      <c r="B59" s="228">
        <f t="shared" ref="B59:B63" si="8">C59*1.18</f>
        <v>0</v>
      </c>
      <c r="C59" s="42">
        <v>0</v>
      </c>
      <c r="D59" s="43"/>
      <c r="E59" s="44" t="str">
        <f t="shared" ref="E59:E63" si="9">IF(C59*D59,C59*D59,"")</f>
        <v/>
      </c>
    </row>
    <row r="60" spans="1:5" ht="14.5" x14ac:dyDescent="0.35">
      <c r="A60" s="33" t="s">
        <v>99</v>
      </c>
      <c r="B60" s="228">
        <f t="shared" si="8"/>
        <v>0</v>
      </c>
      <c r="C60" s="42">
        <v>0</v>
      </c>
      <c r="D60" s="43"/>
      <c r="E60" s="44" t="str">
        <f t="shared" si="9"/>
        <v/>
      </c>
    </row>
    <row r="61" spans="1:5" ht="14.5" x14ac:dyDescent="0.35">
      <c r="A61" s="33" t="s">
        <v>100</v>
      </c>
      <c r="B61" s="228">
        <f t="shared" si="8"/>
        <v>0</v>
      </c>
      <c r="C61" s="42">
        <v>0</v>
      </c>
      <c r="D61" s="43"/>
      <c r="E61" s="44" t="str">
        <f t="shared" si="9"/>
        <v/>
      </c>
    </row>
    <row r="62" spans="1:5" ht="14.5" x14ac:dyDescent="0.35">
      <c r="A62" s="33" t="s">
        <v>101</v>
      </c>
      <c r="B62" s="228">
        <f t="shared" si="8"/>
        <v>0</v>
      </c>
      <c r="C62" s="42">
        <v>0</v>
      </c>
      <c r="D62" s="43"/>
      <c r="E62" s="44" t="str">
        <f t="shared" si="9"/>
        <v/>
      </c>
    </row>
    <row r="63" spans="1:5" ht="14.5" x14ac:dyDescent="0.35">
      <c r="A63" s="33" t="s">
        <v>102</v>
      </c>
      <c r="B63" s="228">
        <f t="shared" si="8"/>
        <v>1535.1799999999998</v>
      </c>
      <c r="C63" s="42">
        <v>1301</v>
      </c>
      <c r="D63" s="43"/>
      <c r="E63" s="44" t="str">
        <f t="shared" si="9"/>
        <v/>
      </c>
    </row>
    <row r="64" spans="1:5" ht="14.5" x14ac:dyDescent="0.35">
      <c r="A64" s="68"/>
      <c r="B64" s="68"/>
      <c r="C64" s="69"/>
      <c r="D64" s="70"/>
      <c r="E64" s="126"/>
    </row>
    <row r="65" spans="1:5" ht="14.5" x14ac:dyDescent="0.35">
      <c r="A65" s="125" t="s">
        <v>14</v>
      </c>
      <c r="B65" s="125"/>
      <c r="C65" s="69"/>
      <c r="D65" s="70"/>
      <c r="E65" s="126"/>
    </row>
    <row r="66" spans="1:5" ht="14.5" x14ac:dyDescent="0.35">
      <c r="A66" s="41" t="s">
        <v>105</v>
      </c>
      <c r="B66" s="228">
        <f t="shared" ref="B66:B68" si="10">C66*1.18</f>
        <v>0</v>
      </c>
      <c r="C66" s="42">
        <v>0</v>
      </c>
      <c r="D66" s="43"/>
      <c r="E66" s="44" t="str">
        <f>IF(C66*D66,C66*D66,"")</f>
        <v/>
      </c>
    </row>
    <row r="67" spans="1:5" ht="14.5" x14ac:dyDescent="0.35">
      <c r="A67" s="41" t="s">
        <v>106</v>
      </c>
      <c r="B67" s="228">
        <f t="shared" si="10"/>
        <v>0</v>
      </c>
      <c r="C67" s="42">
        <v>0</v>
      </c>
      <c r="D67" s="43"/>
      <c r="E67" s="138" t="str">
        <f>IF(C67*D67,C67*D67,"")</f>
        <v/>
      </c>
    </row>
    <row r="68" spans="1:5" ht="14.5" x14ac:dyDescent="0.35">
      <c r="A68" s="41" t="s">
        <v>313</v>
      </c>
      <c r="B68" s="228">
        <f t="shared" si="10"/>
        <v>652.54</v>
      </c>
      <c r="C68" s="42">
        <v>553</v>
      </c>
      <c r="D68" s="43"/>
      <c r="E68" s="44" t="str">
        <f>IF(C68*D68,C68*D68,"")</f>
        <v/>
      </c>
    </row>
    <row r="69" spans="1:5" ht="14.5" x14ac:dyDescent="0.35">
      <c r="A69" s="68"/>
      <c r="B69" s="68"/>
      <c r="C69" s="69"/>
      <c r="D69" s="70"/>
      <c r="E69" s="71"/>
    </row>
    <row r="70" spans="1:5" ht="14.5" x14ac:dyDescent="0.35">
      <c r="A70" s="125" t="s">
        <v>15</v>
      </c>
      <c r="B70" s="125"/>
      <c r="C70" s="69"/>
      <c r="D70" s="70"/>
      <c r="E70" s="71"/>
    </row>
    <row r="71" spans="1:5" ht="14.5" x14ac:dyDescent="0.35">
      <c r="A71" s="41" t="s">
        <v>374</v>
      </c>
      <c r="B71" s="41"/>
      <c r="C71" s="42">
        <v>3.5</v>
      </c>
      <c r="D71" s="139"/>
      <c r="E71" s="44" t="str">
        <f>IF(C71*D71,C71*D71,"")</f>
        <v/>
      </c>
    </row>
    <row r="72" spans="1:5" ht="14.5" x14ac:dyDescent="0.35">
      <c r="A72" s="41" t="s">
        <v>16</v>
      </c>
      <c r="B72" s="41"/>
      <c r="C72" s="42">
        <v>1.5</v>
      </c>
      <c r="D72" s="139"/>
      <c r="E72" s="44" t="str">
        <f>IF(C72*D72,C72*D72,"")</f>
        <v/>
      </c>
    </row>
    <row r="73" spans="1:5" ht="14.5" x14ac:dyDescent="0.35">
      <c r="A73" s="68"/>
      <c r="B73" s="68"/>
      <c r="C73" s="131"/>
      <c r="D73" s="126" t="s">
        <v>17</v>
      </c>
      <c r="E73" s="140">
        <f>SUM(E13:E72)</f>
        <v>0</v>
      </c>
    </row>
    <row r="74" spans="1:5" ht="14.5" x14ac:dyDescent="0.35">
      <c r="A74" s="68"/>
      <c r="B74" s="68"/>
      <c r="C74" s="141"/>
      <c r="D74" s="126" t="s">
        <v>19</v>
      </c>
      <c r="E74" s="140" t="e">
        <f>SUM(#REF!*(E73)/100)</f>
        <v>#REF!</v>
      </c>
    </row>
    <row r="75" spans="1:5" ht="14.5" x14ac:dyDescent="0.35">
      <c r="A75" s="68"/>
      <c r="B75" s="68"/>
      <c r="C75" s="131"/>
      <c r="D75" s="126" t="s">
        <v>20</v>
      </c>
      <c r="E75" s="142" t="e">
        <f>E73+E74</f>
        <v>#REF!</v>
      </c>
    </row>
    <row r="76" spans="1:5" ht="14" x14ac:dyDescent="0.3">
      <c r="A76" s="160"/>
      <c r="B76" s="160"/>
      <c r="C76" s="161"/>
      <c r="D76" s="162"/>
      <c r="E76" s="161"/>
    </row>
  </sheetData>
  <mergeCells count="8">
    <mergeCell ref="A8:D8"/>
    <mergeCell ref="B6:E6"/>
    <mergeCell ref="B7:E7"/>
    <mergeCell ref="B1:E1"/>
    <mergeCell ref="B2:E2"/>
    <mergeCell ref="B3:E3"/>
    <mergeCell ref="B4:E4"/>
    <mergeCell ref="B5:E5"/>
  </mergeCells>
  <hyperlinks>
    <hyperlink ref="B3" r:id="rId1" xr:uid="{ED712EFD-BE56-4083-AD82-08AE83CEAC94}"/>
    <hyperlink ref="B7" r:id="rId2" xr:uid="{29D795F4-6851-4CBE-8C4A-980E09C7AE68}"/>
  </hyperlinks>
  <pageMargins left="0.5" right="0.5" top="0.5" bottom="0.5" header="0.5" footer="0.5"/>
  <pageSetup orientation="portrait" r:id="rId3"/>
  <headerFooter alignWithMargins="0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D809-6ED5-448E-B08E-AB99B8077EBF}">
  <sheetPr>
    <pageSetUpPr fitToPage="1"/>
  </sheetPr>
  <dimension ref="A1:K94"/>
  <sheetViews>
    <sheetView workbookViewId="0">
      <selection activeCell="I1" sqref="I1:K1"/>
    </sheetView>
  </sheetViews>
  <sheetFormatPr defaultRowHeight="12.5" x14ac:dyDescent="0.25"/>
  <cols>
    <col min="1" max="1" width="8.81640625" style="13" customWidth="1"/>
    <col min="2" max="5" width="9.1796875" style="13"/>
    <col min="6" max="6" width="6" style="13" customWidth="1"/>
    <col min="7" max="7" width="7" style="13" customWidth="1"/>
    <col min="8" max="8" width="11.453125" style="13" customWidth="1"/>
    <col min="9" max="9" width="10.26953125" style="17" bestFit="1" customWidth="1"/>
    <col min="10" max="10" width="9.1796875" style="18" customWidth="1"/>
    <col min="11" max="11" width="16.26953125" style="17" customWidth="1"/>
    <col min="12" max="257" width="9.1796875" style="13"/>
    <col min="258" max="258" width="8.81640625" style="13" customWidth="1"/>
    <col min="259" max="262" width="9.1796875" style="13"/>
    <col min="263" max="263" width="6" style="13" customWidth="1"/>
    <col min="264" max="264" width="7" style="13" customWidth="1"/>
    <col min="265" max="265" width="10.26953125" style="13" bestFit="1" customWidth="1"/>
    <col min="266" max="266" width="9.1796875" style="13"/>
    <col min="267" max="267" width="16.26953125" style="13" customWidth="1"/>
    <col min="268" max="513" width="9.1796875" style="13"/>
    <col min="514" max="514" width="8.81640625" style="13" customWidth="1"/>
    <col min="515" max="518" width="9.1796875" style="13"/>
    <col min="519" max="519" width="6" style="13" customWidth="1"/>
    <col min="520" max="520" width="7" style="13" customWidth="1"/>
    <col min="521" max="521" width="10.26953125" style="13" bestFit="1" customWidth="1"/>
    <col min="522" max="522" width="9.1796875" style="13"/>
    <col min="523" max="523" width="16.26953125" style="13" customWidth="1"/>
    <col min="524" max="769" width="9.1796875" style="13"/>
    <col min="770" max="770" width="8.81640625" style="13" customWidth="1"/>
    <col min="771" max="774" width="9.1796875" style="13"/>
    <col min="775" max="775" width="6" style="13" customWidth="1"/>
    <col min="776" max="776" width="7" style="13" customWidth="1"/>
    <col min="777" max="777" width="10.26953125" style="13" bestFit="1" customWidth="1"/>
    <col min="778" max="778" width="9.1796875" style="13"/>
    <col min="779" max="779" width="16.26953125" style="13" customWidth="1"/>
    <col min="780" max="1025" width="9.1796875" style="13"/>
    <col min="1026" max="1026" width="8.81640625" style="13" customWidth="1"/>
    <col min="1027" max="1030" width="9.1796875" style="13"/>
    <col min="1031" max="1031" width="6" style="13" customWidth="1"/>
    <col min="1032" max="1032" width="7" style="13" customWidth="1"/>
    <col min="1033" max="1033" width="10.26953125" style="13" bestFit="1" customWidth="1"/>
    <col min="1034" max="1034" width="9.1796875" style="13"/>
    <col min="1035" max="1035" width="16.26953125" style="13" customWidth="1"/>
    <col min="1036" max="1281" width="9.1796875" style="13"/>
    <col min="1282" max="1282" width="8.81640625" style="13" customWidth="1"/>
    <col min="1283" max="1286" width="9.1796875" style="13"/>
    <col min="1287" max="1287" width="6" style="13" customWidth="1"/>
    <col min="1288" max="1288" width="7" style="13" customWidth="1"/>
    <col min="1289" max="1289" width="10.26953125" style="13" bestFit="1" customWidth="1"/>
    <col min="1290" max="1290" width="9.1796875" style="13"/>
    <col min="1291" max="1291" width="16.26953125" style="13" customWidth="1"/>
    <col min="1292" max="1537" width="9.1796875" style="13"/>
    <col min="1538" max="1538" width="8.81640625" style="13" customWidth="1"/>
    <col min="1539" max="1542" width="9.1796875" style="13"/>
    <col min="1543" max="1543" width="6" style="13" customWidth="1"/>
    <col min="1544" max="1544" width="7" style="13" customWidth="1"/>
    <col min="1545" max="1545" width="10.26953125" style="13" bestFit="1" customWidth="1"/>
    <col min="1546" max="1546" width="9.1796875" style="13"/>
    <col min="1547" max="1547" width="16.26953125" style="13" customWidth="1"/>
    <col min="1548" max="1793" width="9.1796875" style="13"/>
    <col min="1794" max="1794" width="8.81640625" style="13" customWidth="1"/>
    <col min="1795" max="1798" width="9.1796875" style="13"/>
    <col min="1799" max="1799" width="6" style="13" customWidth="1"/>
    <col min="1800" max="1800" width="7" style="13" customWidth="1"/>
    <col min="1801" max="1801" width="10.26953125" style="13" bestFit="1" customWidth="1"/>
    <col min="1802" max="1802" width="9.1796875" style="13"/>
    <col min="1803" max="1803" width="16.26953125" style="13" customWidth="1"/>
    <col min="1804" max="2049" width="9.1796875" style="13"/>
    <col min="2050" max="2050" width="8.81640625" style="13" customWidth="1"/>
    <col min="2051" max="2054" width="9.1796875" style="13"/>
    <col min="2055" max="2055" width="6" style="13" customWidth="1"/>
    <col min="2056" max="2056" width="7" style="13" customWidth="1"/>
    <col min="2057" max="2057" width="10.26953125" style="13" bestFit="1" customWidth="1"/>
    <col min="2058" max="2058" width="9.1796875" style="13"/>
    <col min="2059" max="2059" width="16.26953125" style="13" customWidth="1"/>
    <col min="2060" max="2305" width="9.1796875" style="13"/>
    <col min="2306" max="2306" width="8.81640625" style="13" customWidth="1"/>
    <col min="2307" max="2310" width="9.1796875" style="13"/>
    <col min="2311" max="2311" width="6" style="13" customWidth="1"/>
    <col min="2312" max="2312" width="7" style="13" customWidth="1"/>
    <col min="2313" max="2313" width="10.26953125" style="13" bestFit="1" customWidth="1"/>
    <col min="2314" max="2314" width="9.1796875" style="13"/>
    <col min="2315" max="2315" width="16.26953125" style="13" customWidth="1"/>
    <col min="2316" max="2561" width="9.1796875" style="13"/>
    <col min="2562" max="2562" width="8.81640625" style="13" customWidth="1"/>
    <col min="2563" max="2566" width="9.1796875" style="13"/>
    <col min="2567" max="2567" width="6" style="13" customWidth="1"/>
    <col min="2568" max="2568" width="7" style="13" customWidth="1"/>
    <col min="2569" max="2569" width="10.26953125" style="13" bestFit="1" customWidth="1"/>
    <col min="2570" max="2570" width="9.1796875" style="13"/>
    <col min="2571" max="2571" width="16.26953125" style="13" customWidth="1"/>
    <col min="2572" max="2817" width="9.1796875" style="13"/>
    <col min="2818" max="2818" width="8.81640625" style="13" customWidth="1"/>
    <col min="2819" max="2822" width="9.1796875" style="13"/>
    <col min="2823" max="2823" width="6" style="13" customWidth="1"/>
    <col min="2824" max="2824" width="7" style="13" customWidth="1"/>
    <col min="2825" max="2825" width="10.26953125" style="13" bestFit="1" customWidth="1"/>
    <col min="2826" max="2826" width="9.1796875" style="13"/>
    <col min="2827" max="2827" width="16.26953125" style="13" customWidth="1"/>
    <col min="2828" max="3073" width="9.1796875" style="13"/>
    <col min="3074" max="3074" width="8.81640625" style="13" customWidth="1"/>
    <col min="3075" max="3078" width="9.1796875" style="13"/>
    <col min="3079" max="3079" width="6" style="13" customWidth="1"/>
    <col min="3080" max="3080" width="7" style="13" customWidth="1"/>
    <col min="3081" max="3081" width="10.26953125" style="13" bestFit="1" customWidth="1"/>
    <col min="3082" max="3082" width="9.1796875" style="13"/>
    <col min="3083" max="3083" width="16.26953125" style="13" customWidth="1"/>
    <col min="3084" max="3329" width="9.1796875" style="13"/>
    <col min="3330" max="3330" width="8.81640625" style="13" customWidth="1"/>
    <col min="3331" max="3334" width="9.1796875" style="13"/>
    <col min="3335" max="3335" width="6" style="13" customWidth="1"/>
    <col min="3336" max="3336" width="7" style="13" customWidth="1"/>
    <col min="3337" max="3337" width="10.26953125" style="13" bestFit="1" customWidth="1"/>
    <col min="3338" max="3338" width="9.1796875" style="13"/>
    <col min="3339" max="3339" width="16.26953125" style="13" customWidth="1"/>
    <col min="3340" max="3585" width="9.1796875" style="13"/>
    <col min="3586" max="3586" width="8.81640625" style="13" customWidth="1"/>
    <col min="3587" max="3590" width="9.1796875" style="13"/>
    <col min="3591" max="3591" width="6" style="13" customWidth="1"/>
    <col min="3592" max="3592" width="7" style="13" customWidth="1"/>
    <col min="3593" max="3593" width="10.26953125" style="13" bestFit="1" customWidth="1"/>
    <col min="3594" max="3594" width="9.1796875" style="13"/>
    <col min="3595" max="3595" width="16.26953125" style="13" customWidth="1"/>
    <col min="3596" max="3841" width="9.1796875" style="13"/>
    <col min="3842" max="3842" width="8.81640625" style="13" customWidth="1"/>
    <col min="3843" max="3846" width="9.1796875" style="13"/>
    <col min="3847" max="3847" width="6" style="13" customWidth="1"/>
    <col min="3848" max="3848" width="7" style="13" customWidth="1"/>
    <col min="3849" max="3849" width="10.26953125" style="13" bestFit="1" customWidth="1"/>
    <col min="3850" max="3850" width="9.1796875" style="13"/>
    <col min="3851" max="3851" width="16.26953125" style="13" customWidth="1"/>
    <col min="3852" max="4097" width="9.1796875" style="13"/>
    <col min="4098" max="4098" width="8.81640625" style="13" customWidth="1"/>
    <col min="4099" max="4102" width="9.1796875" style="13"/>
    <col min="4103" max="4103" width="6" style="13" customWidth="1"/>
    <col min="4104" max="4104" width="7" style="13" customWidth="1"/>
    <col min="4105" max="4105" width="10.26953125" style="13" bestFit="1" customWidth="1"/>
    <col min="4106" max="4106" width="9.1796875" style="13"/>
    <col min="4107" max="4107" width="16.26953125" style="13" customWidth="1"/>
    <col min="4108" max="4353" width="9.1796875" style="13"/>
    <col min="4354" max="4354" width="8.81640625" style="13" customWidth="1"/>
    <col min="4355" max="4358" width="9.1796875" style="13"/>
    <col min="4359" max="4359" width="6" style="13" customWidth="1"/>
    <col min="4360" max="4360" width="7" style="13" customWidth="1"/>
    <col min="4361" max="4361" width="10.26953125" style="13" bestFit="1" customWidth="1"/>
    <col min="4362" max="4362" width="9.1796875" style="13"/>
    <col min="4363" max="4363" width="16.26953125" style="13" customWidth="1"/>
    <col min="4364" max="4609" width="9.1796875" style="13"/>
    <col min="4610" max="4610" width="8.81640625" style="13" customWidth="1"/>
    <col min="4611" max="4614" width="9.1796875" style="13"/>
    <col min="4615" max="4615" width="6" style="13" customWidth="1"/>
    <col min="4616" max="4616" width="7" style="13" customWidth="1"/>
    <col min="4617" max="4617" width="10.26953125" style="13" bestFit="1" customWidth="1"/>
    <col min="4618" max="4618" width="9.1796875" style="13"/>
    <col min="4619" max="4619" width="16.26953125" style="13" customWidth="1"/>
    <col min="4620" max="4865" width="9.1796875" style="13"/>
    <col min="4866" max="4866" width="8.81640625" style="13" customWidth="1"/>
    <col min="4867" max="4870" width="9.1796875" style="13"/>
    <col min="4871" max="4871" width="6" style="13" customWidth="1"/>
    <col min="4872" max="4872" width="7" style="13" customWidth="1"/>
    <col min="4873" max="4873" width="10.26953125" style="13" bestFit="1" customWidth="1"/>
    <col min="4874" max="4874" width="9.1796875" style="13"/>
    <col min="4875" max="4875" width="16.26953125" style="13" customWidth="1"/>
    <col min="4876" max="5121" width="9.1796875" style="13"/>
    <col min="5122" max="5122" width="8.81640625" style="13" customWidth="1"/>
    <col min="5123" max="5126" width="9.1796875" style="13"/>
    <col min="5127" max="5127" width="6" style="13" customWidth="1"/>
    <col min="5128" max="5128" width="7" style="13" customWidth="1"/>
    <col min="5129" max="5129" width="10.26953125" style="13" bestFit="1" customWidth="1"/>
    <col min="5130" max="5130" width="9.1796875" style="13"/>
    <col min="5131" max="5131" width="16.26953125" style="13" customWidth="1"/>
    <col min="5132" max="5377" width="9.1796875" style="13"/>
    <col min="5378" max="5378" width="8.81640625" style="13" customWidth="1"/>
    <col min="5379" max="5382" width="9.1796875" style="13"/>
    <col min="5383" max="5383" width="6" style="13" customWidth="1"/>
    <col min="5384" max="5384" width="7" style="13" customWidth="1"/>
    <col min="5385" max="5385" width="10.26953125" style="13" bestFit="1" customWidth="1"/>
    <col min="5386" max="5386" width="9.1796875" style="13"/>
    <col min="5387" max="5387" width="16.26953125" style="13" customWidth="1"/>
    <col min="5388" max="5633" width="9.1796875" style="13"/>
    <col min="5634" max="5634" width="8.81640625" style="13" customWidth="1"/>
    <col min="5635" max="5638" width="9.1796875" style="13"/>
    <col min="5639" max="5639" width="6" style="13" customWidth="1"/>
    <col min="5640" max="5640" width="7" style="13" customWidth="1"/>
    <col min="5641" max="5641" width="10.26953125" style="13" bestFit="1" customWidth="1"/>
    <col min="5642" max="5642" width="9.1796875" style="13"/>
    <col min="5643" max="5643" width="16.26953125" style="13" customWidth="1"/>
    <col min="5644" max="5889" width="9.1796875" style="13"/>
    <col min="5890" max="5890" width="8.81640625" style="13" customWidth="1"/>
    <col min="5891" max="5894" width="9.1796875" style="13"/>
    <col min="5895" max="5895" width="6" style="13" customWidth="1"/>
    <col min="5896" max="5896" width="7" style="13" customWidth="1"/>
    <col min="5897" max="5897" width="10.26953125" style="13" bestFit="1" customWidth="1"/>
    <col min="5898" max="5898" width="9.1796875" style="13"/>
    <col min="5899" max="5899" width="16.26953125" style="13" customWidth="1"/>
    <col min="5900" max="6145" width="9.1796875" style="13"/>
    <col min="6146" max="6146" width="8.81640625" style="13" customWidth="1"/>
    <col min="6147" max="6150" width="9.1796875" style="13"/>
    <col min="6151" max="6151" width="6" style="13" customWidth="1"/>
    <col min="6152" max="6152" width="7" style="13" customWidth="1"/>
    <col min="6153" max="6153" width="10.26953125" style="13" bestFit="1" customWidth="1"/>
    <col min="6154" max="6154" width="9.1796875" style="13"/>
    <col min="6155" max="6155" width="16.26953125" style="13" customWidth="1"/>
    <col min="6156" max="6401" width="9.1796875" style="13"/>
    <col min="6402" max="6402" width="8.81640625" style="13" customWidth="1"/>
    <col min="6403" max="6406" width="9.1796875" style="13"/>
    <col min="6407" max="6407" width="6" style="13" customWidth="1"/>
    <col min="6408" max="6408" width="7" style="13" customWidth="1"/>
    <col min="6409" max="6409" width="10.26953125" style="13" bestFit="1" customWidth="1"/>
    <col min="6410" max="6410" width="9.1796875" style="13"/>
    <col min="6411" max="6411" width="16.26953125" style="13" customWidth="1"/>
    <col min="6412" max="6657" width="9.1796875" style="13"/>
    <col min="6658" max="6658" width="8.81640625" style="13" customWidth="1"/>
    <col min="6659" max="6662" width="9.1796875" style="13"/>
    <col min="6663" max="6663" width="6" style="13" customWidth="1"/>
    <col min="6664" max="6664" width="7" style="13" customWidth="1"/>
    <col min="6665" max="6665" width="10.26953125" style="13" bestFit="1" customWidth="1"/>
    <col min="6666" max="6666" width="9.1796875" style="13"/>
    <col min="6667" max="6667" width="16.26953125" style="13" customWidth="1"/>
    <col min="6668" max="6913" width="9.1796875" style="13"/>
    <col min="6914" max="6914" width="8.81640625" style="13" customWidth="1"/>
    <col min="6915" max="6918" width="9.1796875" style="13"/>
    <col min="6919" max="6919" width="6" style="13" customWidth="1"/>
    <col min="6920" max="6920" width="7" style="13" customWidth="1"/>
    <col min="6921" max="6921" width="10.26953125" style="13" bestFit="1" customWidth="1"/>
    <col min="6922" max="6922" width="9.1796875" style="13"/>
    <col min="6923" max="6923" width="16.26953125" style="13" customWidth="1"/>
    <col min="6924" max="7169" width="9.1796875" style="13"/>
    <col min="7170" max="7170" width="8.81640625" style="13" customWidth="1"/>
    <col min="7171" max="7174" width="9.1796875" style="13"/>
    <col min="7175" max="7175" width="6" style="13" customWidth="1"/>
    <col min="7176" max="7176" width="7" style="13" customWidth="1"/>
    <col min="7177" max="7177" width="10.26953125" style="13" bestFit="1" customWidth="1"/>
    <col min="7178" max="7178" width="9.1796875" style="13"/>
    <col min="7179" max="7179" width="16.26953125" style="13" customWidth="1"/>
    <col min="7180" max="7425" width="9.1796875" style="13"/>
    <col min="7426" max="7426" width="8.81640625" style="13" customWidth="1"/>
    <col min="7427" max="7430" width="9.1796875" style="13"/>
    <col min="7431" max="7431" width="6" style="13" customWidth="1"/>
    <col min="7432" max="7432" width="7" style="13" customWidth="1"/>
    <col min="7433" max="7433" width="10.26953125" style="13" bestFit="1" customWidth="1"/>
    <col min="7434" max="7434" width="9.1796875" style="13"/>
    <col min="7435" max="7435" width="16.26953125" style="13" customWidth="1"/>
    <col min="7436" max="7681" width="9.1796875" style="13"/>
    <col min="7682" max="7682" width="8.81640625" style="13" customWidth="1"/>
    <col min="7683" max="7686" width="9.1796875" style="13"/>
    <col min="7687" max="7687" width="6" style="13" customWidth="1"/>
    <col min="7688" max="7688" width="7" style="13" customWidth="1"/>
    <col min="7689" max="7689" width="10.26953125" style="13" bestFit="1" customWidth="1"/>
    <col min="7690" max="7690" width="9.1796875" style="13"/>
    <col min="7691" max="7691" width="16.26953125" style="13" customWidth="1"/>
    <col min="7692" max="7937" width="9.1796875" style="13"/>
    <col min="7938" max="7938" width="8.81640625" style="13" customWidth="1"/>
    <col min="7939" max="7942" width="9.1796875" style="13"/>
    <col min="7943" max="7943" width="6" style="13" customWidth="1"/>
    <col min="7944" max="7944" width="7" style="13" customWidth="1"/>
    <col min="7945" max="7945" width="10.26953125" style="13" bestFit="1" customWidth="1"/>
    <col min="7946" max="7946" width="9.1796875" style="13"/>
    <col min="7947" max="7947" width="16.26953125" style="13" customWidth="1"/>
    <col min="7948" max="8193" width="9.1796875" style="13"/>
    <col min="8194" max="8194" width="8.81640625" style="13" customWidth="1"/>
    <col min="8195" max="8198" width="9.1796875" style="13"/>
    <col min="8199" max="8199" width="6" style="13" customWidth="1"/>
    <col min="8200" max="8200" width="7" style="13" customWidth="1"/>
    <col min="8201" max="8201" width="10.26953125" style="13" bestFit="1" customWidth="1"/>
    <col min="8202" max="8202" width="9.1796875" style="13"/>
    <col min="8203" max="8203" width="16.26953125" style="13" customWidth="1"/>
    <col min="8204" max="8449" width="9.1796875" style="13"/>
    <col min="8450" max="8450" width="8.81640625" style="13" customWidth="1"/>
    <col min="8451" max="8454" width="9.1796875" style="13"/>
    <col min="8455" max="8455" width="6" style="13" customWidth="1"/>
    <col min="8456" max="8456" width="7" style="13" customWidth="1"/>
    <col min="8457" max="8457" width="10.26953125" style="13" bestFit="1" customWidth="1"/>
    <col min="8458" max="8458" width="9.1796875" style="13"/>
    <col min="8459" max="8459" width="16.26953125" style="13" customWidth="1"/>
    <col min="8460" max="8705" width="9.1796875" style="13"/>
    <col min="8706" max="8706" width="8.81640625" style="13" customWidth="1"/>
    <col min="8707" max="8710" width="9.1796875" style="13"/>
    <col min="8711" max="8711" width="6" style="13" customWidth="1"/>
    <col min="8712" max="8712" width="7" style="13" customWidth="1"/>
    <col min="8713" max="8713" width="10.26953125" style="13" bestFit="1" customWidth="1"/>
    <col min="8714" max="8714" width="9.1796875" style="13"/>
    <col min="8715" max="8715" width="16.26953125" style="13" customWidth="1"/>
    <col min="8716" max="8961" width="9.1796875" style="13"/>
    <col min="8962" max="8962" width="8.81640625" style="13" customWidth="1"/>
    <col min="8963" max="8966" width="9.1796875" style="13"/>
    <col min="8967" max="8967" width="6" style="13" customWidth="1"/>
    <col min="8968" max="8968" width="7" style="13" customWidth="1"/>
    <col min="8969" max="8969" width="10.26953125" style="13" bestFit="1" customWidth="1"/>
    <col min="8970" max="8970" width="9.1796875" style="13"/>
    <col min="8971" max="8971" width="16.26953125" style="13" customWidth="1"/>
    <col min="8972" max="9217" width="9.1796875" style="13"/>
    <col min="9218" max="9218" width="8.81640625" style="13" customWidth="1"/>
    <col min="9219" max="9222" width="9.1796875" style="13"/>
    <col min="9223" max="9223" width="6" style="13" customWidth="1"/>
    <col min="9224" max="9224" width="7" style="13" customWidth="1"/>
    <col min="9225" max="9225" width="10.26953125" style="13" bestFit="1" customWidth="1"/>
    <col min="9226" max="9226" width="9.1796875" style="13"/>
    <col min="9227" max="9227" width="16.26953125" style="13" customWidth="1"/>
    <col min="9228" max="9473" width="9.1796875" style="13"/>
    <col min="9474" max="9474" width="8.81640625" style="13" customWidth="1"/>
    <col min="9475" max="9478" width="9.1796875" style="13"/>
    <col min="9479" max="9479" width="6" style="13" customWidth="1"/>
    <col min="9480" max="9480" width="7" style="13" customWidth="1"/>
    <col min="9481" max="9481" width="10.26953125" style="13" bestFit="1" customWidth="1"/>
    <col min="9482" max="9482" width="9.1796875" style="13"/>
    <col min="9483" max="9483" width="16.26953125" style="13" customWidth="1"/>
    <col min="9484" max="9729" width="9.1796875" style="13"/>
    <col min="9730" max="9730" width="8.81640625" style="13" customWidth="1"/>
    <col min="9731" max="9734" width="9.1796875" style="13"/>
    <col min="9735" max="9735" width="6" style="13" customWidth="1"/>
    <col min="9736" max="9736" width="7" style="13" customWidth="1"/>
    <col min="9737" max="9737" width="10.26953125" style="13" bestFit="1" customWidth="1"/>
    <col min="9738" max="9738" width="9.1796875" style="13"/>
    <col min="9739" max="9739" width="16.26953125" style="13" customWidth="1"/>
    <col min="9740" max="9985" width="9.1796875" style="13"/>
    <col min="9986" max="9986" width="8.81640625" style="13" customWidth="1"/>
    <col min="9987" max="9990" width="9.1796875" style="13"/>
    <col min="9991" max="9991" width="6" style="13" customWidth="1"/>
    <col min="9992" max="9992" width="7" style="13" customWidth="1"/>
    <col min="9993" max="9993" width="10.26953125" style="13" bestFit="1" customWidth="1"/>
    <col min="9994" max="9994" width="9.1796875" style="13"/>
    <col min="9995" max="9995" width="16.26953125" style="13" customWidth="1"/>
    <col min="9996" max="10241" width="9.1796875" style="13"/>
    <col min="10242" max="10242" width="8.81640625" style="13" customWidth="1"/>
    <col min="10243" max="10246" width="9.1796875" style="13"/>
    <col min="10247" max="10247" width="6" style="13" customWidth="1"/>
    <col min="10248" max="10248" width="7" style="13" customWidth="1"/>
    <col min="10249" max="10249" width="10.26953125" style="13" bestFit="1" customWidth="1"/>
    <col min="10250" max="10250" width="9.1796875" style="13"/>
    <col min="10251" max="10251" width="16.26953125" style="13" customWidth="1"/>
    <col min="10252" max="10497" width="9.1796875" style="13"/>
    <col min="10498" max="10498" width="8.81640625" style="13" customWidth="1"/>
    <col min="10499" max="10502" width="9.1796875" style="13"/>
    <col min="10503" max="10503" width="6" style="13" customWidth="1"/>
    <col min="10504" max="10504" width="7" style="13" customWidth="1"/>
    <col min="10505" max="10505" width="10.26953125" style="13" bestFit="1" customWidth="1"/>
    <col min="10506" max="10506" width="9.1796875" style="13"/>
    <col min="10507" max="10507" width="16.26953125" style="13" customWidth="1"/>
    <col min="10508" max="10753" width="9.1796875" style="13"/>
    <col min="10754" max="10754" width="8.81640625" style="13" customWidth="1"/>
    <col min="10755" max="10758" width="9.1796875" style="13"/>
    <col min="10759" max="10759" width="6" style="13" customWidth="1"/>
    <col min="10760" max="10760" width="7" style="13" customWidth="1"/>
    <col min="10761" max="10761" width="10.26953125" style="13" bestFit="1" customWidth="1"/>
    <col min="10762" max="10762" width="9.1796875" style="13"/>
    <col min="10763" max="10763" width="16.26953125" style="13" customWidth="1"/>
    <col min="10764" max="11009" width="9.1796875" style="13"/>
    <col min="11010" max="11010" width="8.81640625" style="13" customWidth="1"/>
    <col min="11011" max="11014" width="9.1796875" style="13"/>
    <col min="11015" max="11015" width="6" style="13" customWidth="1"/>
    <col min="11016" max="11016" width="7" style="13" customWidth="1"/>
    <col min="11017" max="11017" width="10.26953125" style="13" bestFit="1" customWidth="1"/>
    <col min="11018" max="11018" width="9.1796875" style="13"/>
    <col min="11019" max="11019" width="16.26953125" style="13" customWidth="1"/>
    <col min="11020" max="11265" width="9.1796875" style="13"/>
    <col min="11266" max="11266" width="8.81640625" style="13" customWidth="1"/>
    <col min="11267" max="11270" width="9.1796875" style="13"/>
    <col min="11271" max="11271" width="6" style="13" customWidth="1"/>
    <col min="11272" max="11272" width="7" style="13" customWidth="1"/>
    <col min="11273" max="11273" width="10.26953125" style="13" bestFit="1" customWidth="1"/>
    <col min="11274" max="11274" width="9.1796875" style="13"/>
    <col min="11275" max="11275" width="16.26953125" style="13" customWidth="1"/>
    <col min="11276" max="11521" width="9.1796875" style="13"/>
    <col min="11522" max="11522" width="8.81640625" style="13" customWidth="1"/>
    <col min="11523" max="11526" width="9.1796875" style="13"/>
    <col min="11527" max="11527" width="6" style="13" customWidth="1"/>
    <col min="11528" max="11528" width="7" style="13" customWidth="1"/>
    <col min="11529" max="11529" width="10.26953125" style="13" bestFit="1" customWidth="1"/>
    <col min="11530" max="11530" width="9.1796875" style="13"/>
    <col min="11531" max="11531" width="16.26953125" style="13" customWidth="1"/>
    <col min="11532" max="11777" width="9.1796875" style="13"/>
    <col min="11778" max="11778" width="8.81640625" style="13" customWidth="1"/>
    <col min="11779" max="11782" width="9.1796875" style="13"/>
    <col min="11783" max="11783" width="6" style="13" customWidth="1"/>
    <col min="11784" max="11784" width="7" style="13" customWidth="1"/>
    <col min="11785" max="11785" width="10.26953125" style="13" bestFit="1" customWidth="1"/>
    <col min="11786" max="11786" width="9.1796875" style="13"/>
    <col min="11787" max="11787" width="16.26953125" style="13" customWidth="1"/>
    <col min="11788" max="12033" width="9.1796875" style="13"/>
    <col min="12034" max="12034" width="8.81640625" style="13" customWidth="1"/>
    <col min="12035" max="12038" width="9.1796875" style="13"/>
    <col min="12039" max="12039" width="6" style="13" customWidth="1"/>
    <col min="12040" max="12040" width="7" style="13" customWidth="1"/>
    <col min="12041" max="12041" width="10.26953125" style="13" bestFit="1" customWidth="1"/>
    <col min="12042" max="12042" width="9.1796875" style="13"/>
    <col min="12043" max="12043" width="16.26953125" style="13" customWidth="1"/>
    <col min="12044" max="12289" width="9.1796875" style="13"/>
    <col min="12290" max="12290" width="8.81640625" style="13" customWidth="1"/>
    <col min="12291" max="12294" width="9.1796875" style="13"/>
    <col min="12295" max="12295" width="6" style="13" customWidth="1"/>
    <col min="12296" max="12296" width="7" style="13" customWidth="1"/>
    <col min="12297" max="12297" width="10.26953125" style="13" bestFit="1" customWidth="1"/>
    <col min="12298" max="12298" width="9.1796875" style="13"/>
    <col min="12299" max="12299" width="16.26953125" style="13" customWidth="1"/>
    <col min="12300" max="12545" width="9.1796875" style="13"/>
    <col min="12546" max="12546" width="8.81640625" style="13" customWidth="1"/>
    <col min="12547" max="12550" width="9.1796875" style="13"/>
    <col min="12551" max="12551" width="6" style="13" customWidth="1"/>
    <col min="12552" max="12552" width="7" style="13" customWidth="1"/>
    <col min="12553" max="12553" width="10.26953125" style="13" bestFit="1" customWidth="1"/>
    <col min="12554" max="12554" width="9.1796875" style="13"/>
    <col min="12555" max="12555" width="16.26953125" style="13" customWidth="1"/>
    <col min="12556" max="12801" width="9.1796875" style="13"/>
    <col min="12802" max="12802" width="8.81640625" style="13" customWidth="1"/>
    <col min="12803" max="12806" width="9.1796875" style="13"/>
    <col min="12807" max="12807" width="6" style="13" customWidth="1"/>
    <col min="12808" max="12808" width="7" style="13" customWidth="1"/>
    <col min="12809" max="12809" width="10.26953125" style="13" bestFit="1" customWidth="1"/>
    <col min="12810" max="12810" width="9.1796875" style="13"/>
    <col min="12811" max="12811" width="16.26953125" style="13" customWidth="1"/>
    <col min="12812" max="13057" width="9.1796875" style="13"/>
    <col min="13058" max="13058" width="8.81640625" style="13" customWidth="1"/>
    <col min="13059" max="13062" width="9.1796875" style="13"/>
    <col min="13063" max="13063" width="6" style="13" customWidth="1"/>
    <col min="13064" max="13064" width="7" style="13" customWidth="1"/>
    <col min="13065" max="13065" width="10.26953125" style="13" bestFit="1" customWidth="1"/>
    <col min="13066" max="13066" width="9.1796875" style="13"/>
    <col min="13067" max="13067" width="16.26953125" style="13" customWidth="1"/>
    <col min="13068" max="13313" width="9.1796875" style="13"/>
    <col min="13314" max="13314" width="8.81640625" style="13" customWidth="1"/>
    <col min="13315" max="13318" width="9.1796875" style="13"/>
    <col min="13319" max="13319" width="6" style="13" customWidth="1"/>
    <col min="13320" max="13320" width="7" style="13" customWidth="1"/>
    <col min="13321" max="13321" width="10.26953125" style="13" bestFit="1" customWidth="1"/>
    <col min="13322" max="13322" width="9.1796875" style="13"/>
    <col min="13323" max="13323" width="16.26953125" style="13" customWidth="1"/>
    <col min="13324" max="13569" width="9.1796875" style="13"/>
    <col min="13570" max="13570" width="8.81640625" style="13" customWidth="1"/>
    <col min="13571" max="13574" width="9.1796875" style="13"/>
    <col min="13575" max="13575" width="6" style="13" customWidth="1"/>
    <col min="13576" max="13576" width="7" style="13" customWidth="1"/>
    <col min="13577" max="13577" width="10.26953125" style="13" bestFit="1" customWidth="1"/>
    <col min="13578" max="13578" width="9.1796875" style="13"/>
    <col min="13579" max="13579" width="16.26953125" style="13" customWidth="1"/>
    <col min="13580" max="13825" width="9.1796875" style="13"/>
    <col min="13826" max="13826" width="8.81640625" style="13" customWidth="1"/>
    <col min="13827" max="13830" width="9.1796875" style="13"/>
    <col min="13831" max="13831" width="6" style="13" customWidth="1"/>
    <col min="13832" max="13832" width="7" style="13" customWidth="1"/>
    <col min="13833" max="13833" width="10.26953125" style="13" bestFit="1" customWidth="1"/>
    <col min="13834" max="13834" width="9.1796875" style="13"/>
    <col min="13835" max="13835" width="16.26953125" style="13" customWidth="1"/>
    <col min="13836" max="14081" width="9.1796875" style="13"/>
    <col min="14082" max="14082" width="8.81640625" style="13" customWidth="1"/>
    <col min="14083" max="14086" width="9.1796875" style="13"/>
    <col min="14087" max="14087" width="6" style="13" customWidth="1"/>
    <col min="14088" max="14088" width="7" style="13" customWidth="1"/>
    <col min="14089" max="14089" width="10.26953125" style="13" bestFit="1" customWidth="1"/>
    <col min="14090" max="14090" width="9.1796875" style="13"/>
    <col min="14091" max="14091" width="16.26953125" style="13" customWidth="1"/>
    <col min="14092" max="14337" width="9.1796875" style="13"/>
    <col min="14338" max="14338" width="8.81640625" style="13" customWidth="1"/>
    <col min="14339" max="14342" width="9.1796875" style="13"/>
    <col min="14343" max="14343" width="6" style="13" customWidth="1"/>
    <col min="14344" max="14344" width="7" style="13" customWidth="1"/>
    <col min="14345" max="14345" width="10.26953125" style="13" bestFit="1" customWidth="1"/>
    <col min="14346" max="14346" width="9.1796875" style="13"/>
    <col min="14347" max="14347" width="16.26953125" style="13" customWidth="1"/>
    <col min="14348" max="14593" width="9.1796875" style="13"/>
    <col min="14594" max="14594" width="8.81640625" style="13" customWidth="1"/>
    <col min="14595" max="14598" width="9.1796875" style="13"/>
    <col min="14599" max="14599" width="6" style="13" customWidth="1"/>
    <col min="14600" max="14600" width="7" style="13" customWidth="1"/>
    <col min="14601" max="14601" width="10.26953125" style="13" bestFit="1" customWidth="1"/>
    <col min="14602" max="14602" width="9.1796875" style="13"/>
    <col min="14603" max="14603" width="16.26953125" style="13" customWidth="1"/>
    <col min="14604" max="14849" width="9.1796875" style="13"/>
    <col min="14850" max="14850" width="8.81640625" style="13" customWidth="1"/>
    <col min="14851" max="14854" width="9.1796875" style="13"/>
    <col min="14855" max="14855" width="6" style="13" customWidth="1"/>
    <col min="14856" max="14856" width="7" style="13" customWidth="1"/>
    <col min="14857" max="14857" width="10.26953125" style="13" bestFit="1" customWidth="1"/>
    <col min="14858" max="14858" width="9.1796875" style="13"/>
    <col min="14859" max="14859" width="16.26953125" style="13" customWidth="1"/>
    <col min="14860" max="15105" width="9.1796875" style="13"/>
    <col min="15106" max="15106" width="8.81640625" style="13" customWidth="1"/>
    <col min="15107" max="15110" width="9.1796875" style="13"/>
    <col min="15111" max="15111" width="6" style="13" customWidth="1"/>
    <col min="15112" max="15112" width="7" style="13" customWidth="1"/>
    <col min="15113" max="15113" width="10.26953125" style="13" bestFit="1" customWidth="1"/>
    <col min="15114" max="15114" width="9.1796875" style="13"/>
    <col min="15115" max="15115" width="16.26953125" style="13" customWidth="1"/>
    <col min="15116" max="15361" width="9.1796875" style="13"/>
    <col min="15362" max="15362" width="8.81640625" style="13" customWidth="1"/>
    <col min="15363" max="15366" width="9.1796875" style="13"/>
    <col min="15367" max="15367" width="6" style="13" customWidth="1"/>
    <col min="15368" max="15368" width="7" style="13" customWidth="1"/>
    <col min="15369" max="15369" width="10.26953125" style="13" bestFit="1" customWidth="1"/>
    <col min="15370" max="15370" width="9.1796875" style="13"/>
    <col min="15371" max="15371" width="16.26953125" style="13" customWidth="1"/>
    <col min="15372" max="15617" width="9.1796875" style="13"/>
    <col min="15618" max="15618" width="8.81640625" style="13" customWidth="1"/>
    <col min="15619" max="15622" width="9.1796875" style="13"/>
    <col min="15623" max="15623" width="6" style="13" customWidth="1"/>
    <col min="15624" max="15624" width="7" style="13" customWidth="1"/>
    <col min="15625" max="15625" width="10.26953125" style="13" bestFit="1" customWidth="1"/>
    <col min="15626" max="15626" width="9.1796875" style="13"/>
    <col min="15627" max="15627" width="16.26953125" style="13" customWidth="1"/>
    <col min="15628" max="15873" width="9.1796875" style="13"/>
    <col min="15874" max="15874" width="8.81640625" style="13" customWidth="1"/>
    <col min="15875" max="15878" width="9.1796875" style="13"/>
    <col min="15879" max="15879" width="6" style="13" customWidth="1"/>
    <col min="15880" max="15880" width="7" style="13" customWidth="1"/>
    <col min="15881" max="15881" width="10.26953125" style="13" bestFit="1" customWidth="1"/>
    <col min="15882" max="15882" width="9.1796875" style="13"/>
    <col min="15883" max="15883" width="16.26953125" style="13" customWidth="1"/>
    <col min="15884" max="16129" width="9.1796875" style="13"/>
    <col min="16130" max="16130" width="8.81640625" style="13" customWidth="1"/>
    <col min="16131" max="16134" width="9.1796875" style="13"/>
    <col min="16135" max="16135" width="6" style="13" customWidth="1"/>
    <col min="16136" max="16136" width="7" style="13" customWidth="1"/>
    <col min="16137" max="16137" width="10.26953125" style="13" bestFit="1" customWidth="1"/>
    <col min="16138" max="16138" width="9.1796875" style="13"/>
    <col min="16139" max="16139" width="16.26953125" style="13" customWidth="1"/>
    <col min="16140" max="16384" width="9.1796875" style="13"/>
  </cols>
  <sheetData>
    <row r="1" spans="1:11" ht="24" customHeight="1" thickBot="1" x14ac:dyDescent="0.6">
      <c r="A1" s="24"/>
      <c r="I1" s="299" t="s">
        <v>445</v>
      </c>
      <c r="J1" s="300"/>
      <c r="K1" s="301"/>
    </row>
    <row r="2" spans="1:11" ht="13" thickBot="1" x14ac:dyDescent="0.3">
      <c r="A2" s="14"/>
      <c r="I2" s="323" t="s">
        <v>0</v>
      </c>
      <c r="J2" s="321"/>
      <c r="K2" s="322"/>
    </row>
    <row r="3" spans="1:11" x14ac:dyDescent="0.25">
      <c r="A3" s="14"/>
      <c r="I3" s="269" t="s">
        <v>1</v>
      </c>
      <c r="J3" s="324"/>
      <c r="K3" s="325"/>
    </row>
    <row r="4" spans="1:11" x14ac:dyDescent="0.25">
      <c r="A4" s="14"/>
      <c r="I4" s="269"/>
      <c r="J4" s="326"/>
      <c r="K4" s="327"/>
    </row>
    <row r="5" spans="1:11" x14ac:dyDescent="0.25">
      <c r="A5" s="14"/>
      <c r="I5" s="269"/>
      <c r="J5" s="326"/>
      <c r="K5" s="327"/>
    </row>
    <row r="6" spans="1:11" ht="13" thickBot="1" x14ac:dyDescent="0.3">
      <c r="A6" s="16"/>
      <c r="I6" s="269"/>
      <c r="J6" s="326"/>
      <c r="K6" s="327"/>
    </row>
    <row r="7" spans="1:11" ht="13" thickBot="1" x14ac:dyDescent="0.3">
      <c r="A7" s="317" t="s">
        <v>2</v>
      </c>
      <c r="B7" s="318"/>
      <c r="C7" s="318"/>
      <c r="D7" s="318"/>
      <c r="E7" s="318"/>
      <c r="F7" s="318"/>
      <c r="G7" s="319"/>
      <c r="H7" s="229"/>
      <c r="I7" s="320" t="s">
        <v>3</v>
      </c>
      <c r="J7" s="321"/>
      <c r="K7" s="322"/>
    </row>
    <row r="8" spans="1:11" ht="14.5" x14ac:dyDescent="0.3">
      <c r="A8" s="275"/>
      <c r="B8" s="275"/>
      <c r="C8" s="275"/>
      <c r="D8" s="275"/>
      <c r="E8" s="156"/>
      <c r="F8" s="156"/>
      <c r="G8" s="156"/>
      <c r="H8" s="156"/>
      <c r="I8" s="157"/>
      <c r="J8" s="158"/>
      <c r="K8" s="157"/>
    </row>
    <row r="9" spans="1:11" ht="14.5" x14ac:dyDescent="0.35">
      <c r="A9" s="116" t="s">
        <v>71</v>
      </c>
      <c r="B9" s="82"/>
      <c r="C9" s="82"/>
      <c r="D9" s="82"/>
      <c r="E9" s="82"/>
      <c r="F9" s="82"/>
      <c r="G9" s="82"/>
      <c r="H9" s="82"/>
      <c r="I9" s="85"/>
      <c r="J9" s="84"/>
      <c r="K9" s="85"/>
    </row>
    <row r="10" spans="1:11" ht="14.5" x14ac:dyDescent="0.35">
      <c r="A10" s="82" t="s">
        <v>398</v>
      </c>
      <c r="B10" s="82"/>
      <c r="C10" s="82"/>
      <c r="D10" s="82"/>
      <c r="E10" s="82"/>
      <c r="F10" s="82"/>
      <c r="G10" s="82"/>
      <c r="H10" s="82"/>
      <c r="I10" s="83"/>
      <c r="J10" s="92"/>
      <c r="K10" s="106"/>
    </row>
    <row r="11" spans="1:11" ht="14.5" x14ac:dyDescent="0.35">
      <c r="A11" s="82"/>
      <c r="B11" s="82"/>
      <c r="C11" s="82"/>
      <c r="D11" s="82"/>
      <c r="E11" s="82"/>
      <c r="F11" s="82"/>
      <c r="G11" s="82"/>
      <c r="H11" s="82"/>
      <c r="I11" s="83"/>
      <c r="J11" s="92"/>
      <c r="K11" s="106"/>
    </row>
    <row r="12" spans="1:11" ht="13.15" customHeight="1" x14ac:dyDescent="0.35">
      <c r="A12" s="125" t="s">
        <v>6</v>
      </c>
      <c r="B12" s="68"/>
      <c r="C12" s="68"/>
      <c r="D12" s="68"/>
      <c r="E12" s="68"/>
      <c r="F12" s="68"/>
      <c r="G12" s="68"/>
      <c r="H12" s="25" t="s">
        <v>417</v>
      </c>
      <c r="I12" s="217" t="s">
        <v>419</v>
      </c>
      <c r="J12" s="131" t="s">
        <v>7</v>
      </c>
      <c r="K12" s="126" t="s">
        <v>8</v>
      </c>
    </row>
    <row r="13" spans="1:11" ht="15.65" customHeight="1" x14ac:dyDescent="0.35">
      <c r="A13" s="127" t="s">
        <v>314</v>
      </c>
      <c r="B13" s="41"/>
      <c r="C13" s="41"/>
      <c r="D13" s="41"/>
      <c r="E13" s="41"/>
      <c r="F13" s="41"/>
      <c r="G13" s="41"/>
      <c r="H13" s="230">
        <f>I13*1.18</f>
        <v>28379</v>
      </c>
      <c r="I13" s="42">
        <v>24050</v>
      </c>
      <c r="J13" s="43"/>
      <c r="K13" s="44" t="str">
        <f>IF(I13*J13,I13*J13,"")</f>
        <v/>
      </c>
    </row>
    <row r="14" spans="1:11" ht="14.5" x14ac:dyDescent="0.35">
      <c r="A14" s="127" t="s">
        <v>227</v>
      </c>
      <c r="B14" s="41"/>
      <c r="C14" s="41"/>
      <c r="D14" s="41"/>
      <c r="E14" s="41"/>
      <c r="F14" s="41"/>
      <c r="G14" s="41"/>
      <c r="H14" s="230">
        <f t="shared" ref="H14:H17" si="0">I14*1.18</f>
        <v>37771.799999999996</v>
      </c>
      <c r="I14" s="42">
        <v>32010</v>
      </c>
      <c r="J14" s="43"/>
      <c r="K14" s="44" t="str">
        <f>IF(I14*J14,I14*J14,"")</f>
        <v/>
      </c>
    </row>
    <row r="15" spans="1:11" ht="14.5" x14ac:dyDescent="0.35">
      <c r="A15" s="127" t="s">
        <v>228</v>
      </c>
      <c r="B15" s="41"/>
      <c r="C15" s="41"/>
      <c r="D15" s="41"/>
      <c r="E15" s="41"/>
      <c r="F15" s="41"/>
      <c r="G15" s="41"/>
      <c r="H15" s="230">
        <f t="shared" si="0"/>
        <v>43654.1</v>
      </c>
      <c r="I15" s="42">
        <v>36995</v>
      </c>
      <c r="J15" s="43"/>
      <c r="K15" s="44" t="str">
        <f>IF(I15*J15,I15*J15,"")</f>
        <v/>
      </c>
    </row>
    <row r="16" spans="1:11" ht="14.5" x14ac:dyDescent="0.35">
      <c r="A16" s="127" t="s">
        <v>363</v>
      </c>
      <c r="B16" s="41"/>
      <c r="C16" s="41"/>
      <c r="D16" s="41"/>
      <c r="E16" s="41"/>
      <c r="F16" s="41"/>
      <c r="G16" s="41"/>
      <c r="H16" s="230">
        <f t="shared" si="0"/>
        <v>49902.2</v>
      </c>
      <c r="I16" s="42">
        <v>42290</v>
      </c>
      <c r="J16" s="43"/>
      <c r="K16" s="44" t="str">
        <f>IF(I16*J16,I16*J16,"")</f>
        <v/>
      </c>
    </row>
    <row r="17" spans="1:11" ht="14.5" x14ac:dyDescent="0.35">
      <c r="A17" s="127" t="s">
        <v>364</v>
      </c>
      <c r="B17" s="41"/>
      <c r="C17" s="41"/>
      <c r="D17" s="41"/>
      <c r="E17" s="41"/>
      <c r="F17" s="41"/>
      <c r="G17" s="41"/>
      <c r="H17" s="230">
        <f t="shared" si="0"/>
        <v>56752.1</v>
      </c>
      <c r="I17" s="42">
        <v>48095</v>
      </c>
      <c r="J17" s="43"/>
      <c r="K17" s="44" t="str">
        <f>IF(I17*J17,I17*J17,"")</f>
        <v/>
      </c>
    </row>
    <row r="18" spans="1:11" ht="14.5" x14ac:dyDescent="0.35">
      <c r="A18" s="143"/>
      <c r="B18" s="68"/>
      <c r="C18" s="68"/>
      <c r="D18" s="68"/>
      <c r="E18" s="68"/>
      <c r="F18" s="68"/>
      <c r="G18" s="68"/>
      <c r="H18" s="68"/>
      <c r="I18" s="69"/>
      <c r="J18" s="70"/>
      <c r="K18" s="71"/>
    </row>
    <row r="19" spans="1:11" ht="14.5" x14ac:dyDescent="0.35">
      <c r="A19" s="143" t="s">
        <v>63</v>
      </c>
      <c r="B19" s="68"/>
      <c r="C19" s="68"/>
      <c r="D19" s="68"/>
      <c r="E19" s="68"/>
      <c r="F19" s="68"/>
      <c r="G19" s="68"/>
      <c r="H19" s="68"/>
      <c r="I19" s="69"/>
      <c r="J19" s="70"/>
      <c r="K19" s="126"/>
    </row>
    <row r="20" spans="1:11" ht="14.5" x14ac:dyDescent="0.35">
      <c r="A20" s="41" t="s">
        <v>114</v>
      </c>
      <c r="B20" s="41"/>
      <c r="C20" s="41"/>
      <c r="D20" s="41"/>
      <c r="E20" s="41"/>
      <c r="F20" s="41"/>
      <c r="G20" s="41"/>
      <c r="H20" s="230">
        <f t="shared" ref="H20:H23" si="1">I20*1.18</f>
        <v>759.92</v>
      </c>
      <c r="I20" s="42">
        <v>644</v>
      </c>
      <c r="J20" s="43"/>
      <c r="K20" s="44" t="str">
        <f>IF(I20*J20,I20*J20,"")</f>
        <v/>
      </c>
    </row>
    <row r="21" spans="1:11" ht="14.5" x14ac:dyDescent="0.35">
      <c r="A21" s="41" t="s">
        <v>231</v>
      </c>
      <c r="B21" s="41"/>
      <c r="C21" s="41"/>
      <c r="D21" s="41"/>
      <c r="E21" s="41"/>
      <c r="F21" s="41"/>
      <c r="G21" s="41"/>
      <c r="H21" s="230">
        <f t="shared" si="1"/>
        <v>759.92</v>
      </c>
      <c r="I21" s="129">
        <v>644</v>
      </c>
      <c r="J21" s="43"/>
      <c r="K21" s="44" t="str">
        <f>IF(I21*J21,I21*J21,"")</f>
        <v/>
      </c>
    </row>
    <row r="22" spans="1:11" ht="14.5" x14ac:dyDescent="0.35">
      <c r="A22" s="41" t="s">
        <v>259</v>
      </c>
      <c r="B22" s="41"/>
      <c r="C22" s="41"/>
      <c r="D22" s="41"/>
      <c r="E22" s="41"/>
      <c r="F22" s="41"/>
      <c r="G22" s="41"/>
      <c r="H22" s="230">
        <f t="shared" si="1"/>
        <v>3184.8199999999997</v>
      </c>
      <c r="I22" s="42">
        <v>2699</v>
      </c>
      <c r="J22" s="43"/>
      <c r="K22" s="44" t="str">
        <f>IF(I22*J22,I22*J22,"")</f>
        <v/>
      </c>
    </row>
    <row r="23" spans="1:11" ht="14.5" x14ac:dyDescent="0.35">
      <c r="A23" s="41" t="s">
        <v>308</v>
      </c>
      <c r="B23" s="41"/>
      <c r="C23" s="41"/>
      <c r="D23" s="41"/>
      <c r="E23" s="41"/>
      <c r="F23" s="41"/>
      <c r="G23" s="41"/>
      <c r="H23" s="230">
        <f t="shared" si="1"/>
        <v>7078.82</v>
      </c>
      <c r="I23" s="42">
        <v>5999</v>
      </c>
      <c r="J23" s="43"/>
      <c r="K23" s="44" t="str">
        <f>IF(I23*J23,I23*J23,"")</f>
        <v/>
      </c>
    </row>
    <row r="24" spans="1:11" ht="14.5" x14ac:dyDescent="0.35">
      <c r="A24" s="68"/>
      <c r="B24" s="68"/>
      <c r="C24" s="68"/>
      <c r="D24" s="68"/>
      <c r="E24" s="68"/>
      <c r="F24" s="68"/>
      <c r="G24" s="68"/>
      <c r="H24" s="68"/>
      <c r="I24" s="69"/>
      <c r="J24" s="131"/>
      <c r="K24" s="126"/>
    </row>
    <row r="25" spans="1:11" ht="14.5" x14ac:dyDescent="0.35">
      <c r="A25" s="125" t="s">
        <v>40</v>
      </c>
      <c r="B25" s="68"/>
      <c r="C25" s="68"/>
      <c r="D25" s="68"/>
      <c r="E25" s="68"/>
      <c r="F25" s="68"/>
      <c r="G25" s="68"/>
      <c r="H25" s="68"/>
      <c r="I25" s="69"/>
      <c r="J25" s="70"/>
      <c r="K25" s="126"/>
    </row>
    <row r="26" spans="1:11" ht="14.5" x14ac:dyDescent="0.35">
      <c r="A26" s="127" t="s">
        <v>317</v>
      </c>
      <c r="B26" s="41"/>
      <c r="C26" s="41"/>
      <c r="D26" s="41"/>
      <c r="E26" s="41"/>
      <c r="F26" s="41"/>
      <c r="G26" s="41"/>
      <c r="H26" s="230">
        <f t="shared" ref="H26:H37" si="2">I26*1.18</f>
        <v>1049.02</v>
      </c>
      <c r="I26" s="42">
        <v>889</v>
      </c>
      <c r="J26" s="43"/>
      <c r="K26" s="44" t="str">
        <f t="shared" ref="K26:K37" si="3">IF(I26*J26,I26*J26,"")</f>
        <v/>
      </c>
    </row>
    <row r="27" spans="1:11" ht="14.5" x14ac:dyDescent="0.35">
      <c r="A27" s="41" t="s">
        <v>88</v>
      </c>
      <c r="B27" s="41"/>
      <c r="C27" s="41"/>
      <c r="D27" s="41"/>
      <c r="E27" s="41"/>
      <c r="F27" s="41"/>
      <c r="G27" s="41"/>
      <c r="H27" s="230">
        <f t="shared" si="2"/>
        <v>522.74</v>
      </c>
      <c r="I27" s="42">
        <v>443</v>
      </c>
      <c r="J27" s="43"/>
      <c r="K27" s="44" t="str">
        <f t="shared" si="3"/>
        <v/>
      </c>
    </row>
    <row r="28" spans="1:11" ht="14.5" x14ac:dyDescent="0.35">
      <c r="A28" s="41" t="s">
        <v>89</v>
      </c>
      <c r="B28" s="41"/>
      <c r="C28" s="41"/>
      <c r="D28" s="41"/>
      <c r="E28" s="41"/>
      <c r="F28" s="41"/>
      <c r="G28" s="41"/>
      <c r="H28" s="230">
        <f t="shared" si="2"/>
        <v>2168.8399999999997</v>
      </c>
      <c r="I28" s="42">
        <v>1838</v>
      </c>
      <c r="J28" s="43"/>
      <c r="K28" s="44" t="str">
        <f t="shared" si="3"/>
        <v/>
      </c>
    </row>
    <row r="29" spans="1:11" ht="14.5" x14ac:dyDescent="0.35">
      <c r="A29" s="127" t="s">
        <v>201</v>
      </c>
      <c r="B29" s="41"/>
      <c r="C29" s="41"/>
      <c r="D29" s="41"/>
      <c r="E29" s="41"/>
      <c r="F29" s="41"/>
      <c r="G29" s="41"/>
      <c r="H29" s="230">
        <f t="shared" si="2"/>
        <v>398.84</v>
      </c>
      <c r="I29" s="42">
        <v>338</v>
      </c>
      <c r="J29" s="43"/>
      <c r="K29" s="44" t="str">
        <f t="shared" si="3"/>
        <v/>
      </c>
    </row>
    <row r="30" spans="1:11" ht="14.5" x14ac:dyDescent="0.35">
      <c r="A30" s="41" t="s">
        <v>91</v>
      </c>
      <c r="B30" s="41"/>
      <c r="C30" s="41"/>
      <c r="D30" s="41"/>
      <c r="E30" s="41"/>
      <c r="F30" s="41"/>
      <c r="G30" s="41"/>
      <c r="H30" s="230">
        <f t="shared" si="2"/>
        <v>522.74</v>
      </c>
      <c r="I30" s="42">
        <v>443</v>
      </c>
      <c r="J30" s="43"/>
      <c r="K30" s="44" t="str">
        <f t="shared" si="3"/>
        <v/>
      </c>
    </row>
    <row r="31" spans="1:11" ht="14.5" x14ac:dyDescent="0.35">
      <c r="A31" s="41" t="s">
        <v>187</v>
      </c>
      <c r="B31" s="41"/>
      <c r="C31" s="41"/>
      <c r="D31" s="41"/>
      <c r="E31" s="41"/>
      <c r="F31" s="41"/>
      <c r="G31" s="41"/>
      <c r="H31" s="230">
        <f t="shared" si="2"/>
        <v>191.16</v>
      </c>
      <c r="I31" s="42">
        <v>162</v>
      </c>
      <c r="J31" s="43"/>
      <c r="K31" s="44" t="str">
        <f t="shared" si="3"/>
        <v/>
      </c>
    </row>
    <row r="32" spans="1:11" ht="14.5" x14ac:dyDescent="0.35">
      <c r="A32" s="41" t="s">
        <v>92</v>
      </c>
      <c r="B32" s="41"/>
      <c r="C32" s="41"/>
      <c r="D32" s="41"/>
      <c r="E32" s="41"/>
      <c r="F32" s="41"/>
      <c r="G32" s="41"/>
      <c r="H32" s="230">
        <f t="shared" si="2"/>
        <v>258.41999999999996</v>
      </c>
      <c r="I32" s="42">
        <v>219</v>
      </c>
      <c r="J32" s="43"/>
      <c r="K32" s="44" t="str">
        <f t="shared" si="3"/>
        <v/>
      </c>
    </row>
    <row r="33" spans="1:11" ht="14.5" x14ac:dyDescent="0.35">
      <c r="A33" s="41" t="s">
        <v>237</v>
      </c>
      <c r="B33" s="41"/>
      <c r="C33" s="41"/>
      <c r="D33" s="41"/>
      <c r="E33" s="41"/>
      <c r="F33" s="41"/>
      <c r="G33" s="41"/>
      <c r="H33" s="230">
        <f t="shared" si="2"/>
        <v>759.92</v>
      </c>
      <c r="I33" s="42">
        <v>644</v>
      </c>
      <c r="J33" s="43"/>
      <c r="K33" s="44" t="str">
        <f t="shared" si="3"/>
        <v/>
      </c>
    </row>
    <row r="34" spans="1:11" ht="14.5" x14ac:dyDescent="0.35">
      <c r="A34" s="41" t="s">
        <v>135</v>
      </c>
      <c r="B34" s="41"/>
      <c r="C34" s="41"/>
      <c r="D34" s="41"/>
      <c r="E34" s="41"/>
      <c r="F34" s="41"/>
      <c r="G34" s="41"/>
      <c r="H34" s="230">
        <f t="shared" si="2"/>
        <v>1170.56</v>
      </c>
      <c r="I34" s="42">
        <v>992</v>
      </c>
      <c r="J34" s="43"/>
      <c r="K34" s="44" t="str">
        <f t="shared" si="3"/>
        <v/>
      </c>
    </row>
    <row r="35" spans="1:11" ht="14.5" x14ac:dyDescent="0.35">
      <c r="A35" s="41" t="s">
        <v>136</v>
      </c>
      <c r="B35" s="41"/>
      <c r="C35" s="41"/>
      <c r="D35" s="41"/>
      <c r="E35" s="41"/>
      <c r="F35" s="41"/>
      <c r="G35" s="41"/>
      <c r="H35" s="230">
        <f t="shared" si="2"/>
        <v>876.74</v>
      </c>
      <c r="I35" s="42">
        <v>743</v>
      </c>
      <c r="J35" s="43"/>
      <c r="K35" s="44" t="str">
        <f t="shared" si="3"/>
        <v/>
      </c>
    </row>
    <row r="36" spans="1:11" ht="14.5" x14ac:dyDescent="0.35">
      <c r="A36" s="41" t="s">
        <v>315</v>
      </c>
      <c r="B36" s="41"/>
      <c r="C36" s="41"/>
      <c r="D36" s="41"/>
      <c r="E36" s="41"/>
      <c r="F36" s="41"/>
      <c r="G36" s="41"/>
      <c r="H36" s="230">
        <f t="shared" si="2"/>
        <v>572.29999999999995</v>
      </c>
      <c r="I36" s="42">
        <v>485</v>
      </c>
      <c r="J36" s="43"/>
      <c r="K36" s="44" t="str">
        <f t="shared" si="3"/>
        <v/>
      </c>
    </row>
    <row r="37" spans="1:11" ht="14.5" x14ac:dyDescent="0.35">
      <c r="A37" s="41" t="s">
        <v>370</v>
      </c>
      <c r="B37" s="41"/>
      <c r="C37" s="41"/>
      <c r="D37" s="41"/>
      <c r="E37" s="41"/>
      <c r="F37" s="41"/>
      <c r="G37" s="41"/>
      <c r="H37" s="230">
        <f t="shared" si="2"/>
        <v>4407.3</v>
      </c>
      <c r="I37" s="42">
        <v>3735</v>
      </c>
      <c r="J37" s="43"/>
      <c r="K37" s="44" t="str">
        <f t="shared" si="3"/>
        <v/>
      </c>
    </row>
    <row r="38" spans="1:11" ht="14.5" x14ac:dyDescent="0.35">
      <c r="A38" s="68"/>
      <c r="B38" s="68"/>
      <c r="C38" s="68"/>
      <c r="D38" s="68"/>
      <c r="E38" s="68"/>
      <c r="F38" s="68"/>
      <c r="G38" s="68"/>
      <c r="H38" s="68"/>
      <c r="I38" s="126"/>
      <c r="J38" s="131"/>
      <c r="K38" s="126"/>
    </row>
    <row r="39" spans="1:11" ht="14.5" x14ac:dyDescent="0.35">
      <c r="A39" s="125" t="s">
        <v>12</v>
      </c>
      <c r="B39" s="68"/>
      <c r="C39" s="68"/>
      <c r="D39" s="68"/>
      <c r="E39" s="68"/>
      <c r="F39" s="68"/>
      <c r="G39" s="68"/>
      <c r="H39" s="68"/>
      <c r="I39" s="69"/>
      <c r="J39" s="70"/>
      <c r="K39" s="126"/>
    </row>
    <row r="40" spans="1:11" ht="14.5" x14ac:dyDescent="0.35">
      <c r="A40" s="33" t="s">
        <v>98</v>
      </c>
      <c r="B40" s="41"/>
      <c r="C40" s="41"/>
      <c r="D40" s="41"/>
      <c r="E40" s="41"/>
      <c r="F40" s="41"/>
      <c r="G40" s="41"/>
      <c r="H40" s="230">
        <f t="shared" ref="H40:H44" si="4">I40*1.18</f>
        <v>0</v>
      </c>
      <c r="I40" s="42">
        <v>0</v>
      </c>
      <c r="J40" s="43"/>
      <c r="K40" s="44" t="str">
        <f>IF(I40*J40,I40*J40,"")</f>
        <v/>
      </c>
    </row>
    <row r="41" spans="1:11" ht="14.5" x14ac:dyDescent="0.35">
      <c r="A41" s="33" t="s">
        <v>99</v>
      </c>
      <c r="B41" s="41"/>
      <c r="C41" s="41"/>
      <c r="D41" s="41"/>
      <c r="E41" s="41"/>
      <c r="F41" s="41"/>
      <c r="G41" s="41"/>
      <c r="H41" s="230">
        <f t="shared" si="4"/>
        <v>0</v>
      </c>
      <c r="I41" s="42">
        <v>0</v>
      </c>
      <c r="J41" s="43"/>
      <c r="K41" s="44" t="str">
        <f>IF(I41*J41,I41*J41,"")</f>
        <v/>
      </c>
    </row>
    <row r="42" spans="1:11" ht="14.5" x14ac:dyDescent="0.35">
      <c r="A42" s="33" t="s">
        <v>100</v>
      </c>
      <c r="B42" s="41"/>
      <c r="C42" s="41"/>
      <c r="D42" s="41"/>
      <c r="E42" s="41"/>
      <c r="F42" s="41"/>
      <c r="G42" s="41"/>
      <c r="H42" s="230">
        <f t="shared" si="4"/>
        <v>0</v>
      </c>
      <c r="I42" s="42">
        <v>0</v>
      </c>
      <c r="J42" s="43"/>
      <c r="K42" s="44" t="str">
        <f>IF(I42*J42,I42*J42,"")</f>
        <v/>
      </c>
    </row>
    <row r="43" spans="1:11" ht="14.5" x14ac:dyDescent="0.35">
      <c r="A43" s="33" t="s">
        <v>101</v>
      </c>
      <c r="B43" s="41"/>
      <c r="C43" s="41"/>
      <c r="D43" s="41"/>
      <c r="E43" s="41"/>
      <c r="F43" s="41"/>
      <c r="G43" s="41"/>
      <c r="H43" s="230">
        <f t="shared" si="4"/>
        <v>0</v>
      </c>
      <c r="I43" s="42">
        <v>0</v>
      </c>
      <c r="J43" s="43"/>
      <c r="K43" s="44"/>
    </row>
    <row r="44" spans="1:11" ht="14.5" x14ac:dyDescent="0.35">
      <c r="A44" s="33" t="s">
        <v>102</v>
      </c>
      <c r="B44" s="41"/>
      <c r="C44" s="41"/>
      <c r="D44" s="41"/>
      <c r="E44" s="41"/>
      <c r="F44" s="41"/>
      <c r="G44" s="41"/>
      <c r="H44" s="230">
        <f t="shared" si="4"/>
        <v>1535.1799999999998</v>
      </c>
      <c r="I44" s="42">
        <v>1301</v>
      </c>
      <c r="J44" s="43"/>
      <c r="K44" s="44" t="str">
        <f>IF(I44*J44,I44*J44,"")</f>
        <v/>
      </c>
    </row>
    <row r="45" spans="1:11" ht="14.5" x14ac:dyDescent="0.35">
      <c r="A45" s="68"/>
      <c r="B45" s="68"/>
      <c r="C45" s="68"/>
      <c r="D45" s="68"/>
      <c r="E45" s="68"/>
      <c r="F45" s="68"/>
      <c r="G45" s="68"/>
      <c r="H45" s="68"/>
      <c r="I45" s="126"/>
      <c r="J45" s="131"/>
      <c r="K45" s="126"/>
    </row>
    <row r="46" spans="1:11" ht="14.5" x14ac:dyDescent="0.35">
      <c r="A46" s="125" t="s">
        <v>14</v>
      </c>
      <c r="B46" s="68"/>
      <c r="C46" s="68"/>
      <c r="D46" s="68"/>
      <c r="E46" s="68"/>
      <c r="F46" s="68"/>
      <c r="G46" s="68"/>
      <c r="H46" s="68"/>
      <c r="I46" s="69"/>
      <c r="J46" s="70"/>
      <c r="K46" s="126"/>
    </row>
    <row r="47" spans="1:11" ht="14.5" x14ac:dyDescent="0.35">
      <c r="A47" s="41" t="s">
        <v>316</v>
      </c>
      <c r="B47" s="41"/>
      <c r="C47" s="41"/>
      <c r="D47" s="41"/>
      <c r="E47" s="41"/>
      <c r="F47" s="41"/>
      <c r="G47" s="41"/>
      <c r="H47" s="230">
        <f t="shared" ref="H47:H48" si="5">I47*1.18</f>
        <v>0</v>
      </c>
      <c r="I47" s="42">
        <v>0</v>
      </c>
      <c r="J47" s="43"/>
      <c r="K47" s="44" t="str">
        <f>IF(I47*J47,I47*J47,"")</f>
        <v/>
      </c>
    </row>
    <row r="48" spans="1:11" ht="14.5" x14ac:dyDescent="0.35">
      <c r="A48" s="41" t="s">
        <v>106</v>
      </c>
      <c r="B48" s="41"/>
      <c r="C48" s="41"/>
      <c r="D48" s="41"/>
      <c r="E48" s="41"/>
      <c r="F48" s="41"/>
      <c r="G48" s="41"/>
      <c r="H48" s="230">
        <f t="shared" si="5"/>
        <v>0</v>
      </c>
      <c r="I48" s="42">
        <v>0</v>
      </c>
      <c r="J48" s="43"/>
      <c r="K48" s="44" t="str">
        <f>IF(I48*J48,I48*J48,"")</f>
        <v/>
      </c>
    </row>
    <row r="49" spans="1:11" ht="14.5" x14ac:dyDescent="0.35">
      <c r="A49" s="68"/>
      <c r="B49" s="68"/>
      <c r="C49" s="68"/>
      <c r="D49" s="68"/>
      <c r="E49" s="68"/>
      <c r="F49" s="68"/>
      <c r="G49" s="68"/>
      <c r="H49" s="68"/>
      <c r="I49" s="69"/>
      <c r="J49" s="70"/>
      <c r="K49" s="71"/>
    </row>
    <row r="50" spans="1:11" ht="14.5" x14ac:dyDescent="0.35">
      <c r="A50" s="125" t="s">
        <v>15</v>
      </c>
      <c r="B50" s="125"/>
      <c r="C50" s="125"/>
      <c r="D50" s="125"/>
      <c r="E50" s="68"/>
      <c r="F50" s="68"/>
      <c r="G50" s="68"/>
      <c r="H50" s="68"/>
      <c r="I50" s="69"/>
      <c r="J50" s="70"/>
      <c r="K50" s="71"/>
    </row>
    <row r="51" spans="1:11" ht="14.5" x14ac:dyDescent="0.35">
      <c r="A51" s="41" t="s">
        <v>374</v>
      </c>
      <c r="B51" s="127"/>
      <c r="C51" s="127"/>
      <c r="D51" s="127"/>
      <c r="E51" s="41"/>
      <c r="F51" s="41"/>
      <c r="G51" s="41"/>
      <c r="H51" s="41"/>
      <c r="I51" s="42">
        <v>3.5</v>
      </c>
      <c r="J51" s="139"/>
      <c r="K51" s="44" t="str">
        <f>IF(I51*J51,I51*J51,"")</f>
        <v/>
      </c>
    </row>
    <row r="52" spans="1:11" ht="14.5" x14ac:dyDescent="0.35">
      <c r="A52" s="41" t="s">
        <v>16</v>
      </c>
      <c r="B52" s="127"/>
      <c r="C52" s="127"/>
      <c r="D52" s="127"/>
      <c r="E52" s="41"/>
      <c r="F52" s="41"/>
      <c r="G52" s="41"/>
      <c r="H52" s="41"/>
      <c r="I52" s="42">
        <v>1.5</v>
      </c>
      <c r="J52" s="139"/>
      <c r="K52" s="44" t="str">
        <f>IF(I52*J52,I52*J52,"")</f>
        <v/>
      </c>
    </row>
    <row r="53" spans="1:11" ht="14.5" x14ac:dyDescent="0.35">
      <c r="A53" s="68"/>
      <c r="B53" s="68"/>
      <c r="C53" s="68"/>
      <c r="D53" s="68"/>
      <c r="E53" s="68"/>
      <c r="F53" s="68"/>
      <c r="G53" s="131"/>
      <c r="H53" s="131"/>
      <c r="I53" s="131"/>
      <c r="J53" s="126" t="s">
        <v>17</v>
      </c>
      <c r="K53" s="140">
        <f>SUM(K13:K52)</f>
        <v>0</v>
      </c>
    </row>
    <row r="54" spans="1:11" ht="14.5" x14ac:dyDescent="0.35">
      <c r="A54" s="68"/>
      <c r="B54" s="68"/>
      <c r="C54" s="68"/>
      <c r="D54" s="68"/>
      <c r="E54" s="68"/>
      <c r="F54" s="68"/>
      <c r="G54" s="144">
        <v>0</v>
      </c>
      <c r="H54" s="144"/>
      <c r="I54" s="141"/>
      <c r="J54" s="126" t="s">
        <v>19</v>
      </c>
      <c r="K54" s="140">
        <f>SUM(G54*(K53)/100)</f>
        <v>0</v>
      </c>
    </row>
    <row r="55" spans="1:11" ht="14.5" x14ac:dyDescent="0.35">
      <c r="A55" s="68"/>
      <c r="B55" s="68"/>
      <c r="C55" s="68"/>
      <c r="D55" s="68"/>
      <c r="E55" s="68"/>
      <c r="F55" s="68"/>
      <c r="G55" s="68"/>
      <c r="H55" s="68"/>
      <c r="I55" s="131"/>
      <c r="J55" s="126" t="s">
        <v>20</v>
      </c>
      <c r="K55" s="142">
        <f>K53+K54</f>
        <v>0</v>
      </c>
    </row>
    <row r="56" spans="1:11" ht="14" x14ac:dyDescent="0.3">
      <c r="A56" s="160"/>
      <c r="B56" s="160"/>
      <c r="C56" s="160"/>
      <c r="D56" s="160"/>
      <c r="E56" s="160"/>
      <c r="F56" s="160"/>
      <c r="G56" s="160"/>
      <c r="H56" s="160"/>
      <c r="I56" s="161"/>
      <c r="J56" s="162"/>
      <c r="K56" s="161"/>
    </row>
    <row r="93" spans="1:11" ht="15.5" x14ac:dyDescent="0.35">
      <c r="A93" s="22"/>
      <c r="I93" s="19"/>
      <c r="J93" s="20"/>
      <c r="K93" s="21"/>
    </row>
    <row r="94" spans="1:11" ht="15.5" x14ac:dyDescent="0.35">
      <c r="A94" s="22"/>
      <c r="I94" s="19"/>
      <c r="J94" s="20"/>
      <c r="K94" s="21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7" r:id="rId1" xr:uid="{97F173B2-06FC-4AEC-B4C3-2F8CC15675CA}"/>
    <hyperlink ref="I3" r:id="rId2" xr:uid="{2914F2A0-16EE-4B0B-BE9A-3274E15303A3}"/>
  </hyperlinks>
  <pageMargins left="0.5" right="0.5" top="0.5" bottom="0.5" header="0.5" footer="0.5"/>
  <pageSetup scale="96" orientation="portrait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D4E00-7B0B-4A58-A240-7CF1E67CC7B5}">
  <dimension ref="A1:E99"/>
  <sheetViews>
    <sheetView topLeftCell="A54" workbookViewId="0">
      <selection activeCell="C79" sqref="C79:C82"/>
    </sheetView>
  </sheetViews>
  <sheetFormatPr defaultRowHeight="12.5" x14ac:dyDescent="0.25"/>
  <cols>
    <col min="1" max="1" width="69.54296875" style="13" customWidth="1"/>
    <col min="2" max="2" width="9.81640625" style="13" customWidth="1"/>
    <col min="3" max="3" width="10.26953125" style="17" bestFit="1" customWidth="1"/>
    <col min="4" max="4" width="9.1796875" style="18" customWidth="1"/>
    <col min="5" max="5" width="14.26953125" style="17" customWidth="1"/>
    <col min="6" max="251" width="9.1796875" style="13"/>
    <col min="252" max="252" width="8.81640625" style="13" customWidth="1"/>
    <col min="253" max="256" width="9.1796875" style="13"/>
    <col min="257" max="257" width="6" style="13" customWidth="1"/>
    <col min="258" max="258" width="6.453125" style="13" customWidth="1"/>
    <col min="259" max="260" width="9.1796875" style="13"/>
    <col min="261" max="261" width="14.26953125" style="13" customWidth="1"/>
    <col min="262" max="507" width="9.1796875" style="13"/>
    <col min="508" max="508" width="8.81640625" style="13" customWidth="1"/>
    <col min="509" max="512" width="9.1796875" style="13"/>
    <col min="513" max="513" width="6" style="13" customWidth="1"/>
    <col min="514" max="514" width="6.453125" style="13" customWidth="1"/>
    <col min="515" max="516" width="9.1796875" style="13"/>
    <col min="517" max="517" width="14.26953125" style="13" customWidth="1"/>
    <col min="518" max="763" width="9.1796875" style="13"/>
    <col min="764" max="764" width="8.81640625" style="13" customWidth="1"/>
    <col min="765" max="768" width="9.1796875" style="13"/>
    <col min="769" max="769" width="6" style="13" customWidth="1"/>
    <col min="770" max="770" width="6.453125" style="13" customWidth="1"/>
    <col min="771" max="772" width="9.1796875" style="13"/>
    <col min="773" max="773" width="14.26953125" style="13" customWidth="1"/>
    <col min="774" max="1019" width="9.1796875" style="13"/>
    <col min="1020" max="1020" width="8.81640625" style="13" customWidth="1"/>
    <col min="1021" max="1024" width="9.1796875" style="13"/>
    <col min="1025" max="1025" width="6" style="13" customWidth="1"/>
    <col min="1026" max="1026" width="6.453125" style="13" customWidth="1"/>
    <col min="1027" max="1028" width="9.1796875" style="13"/>
    <col min="1029" max="1029" width="14.26953125" style="13" customWidth="1"/>
    <col min="1030" max="1275" width="9.1796875" style="13"/>
    <col min="1276" max="1276" width="8.81640625" style="13" customWidth="1"/>
    <col min="1277" max="1280" width="9.1796875" style="13"/>
    <col min="1281" max="1281" width="6" style="13" customWidth="1"/>
    <col min="1282" max="1282" width="6.453125" style="13" customWidth="1"/>
    <col min="1283" max="1284" width="9.1796875" style="13"/>
    <col min="1285" max="1285" width="14.26953125" style="13" customWidth="1"/>
    <col min="1286" max="1531" width="9.1796875" style="13"/>
    <col min="1532" max="1532" width="8.81640625" style="13" customWidth="1"/>
    <col min="1533" max="1536" width="9.1796875" style="13"/>
    <col min="1537" max="1537" width="6" style="13" customWidth="1"/>
    <col min="1538" max="1538" width="6.453125" style="13" customWidth="1"/>
    <col min="1539" max="1540" width="9.1796875" style="13"/>
    <col min="1541" max="1541" width="14.26953125" style="13" customWidth="1"/>
    <col min="1542" max="1787" width="9.1796875" style="13"/>
    <col min="1788" max="1788" width="8.81640625" style="13" customWidth="1"/>
    <col min="1789" max="1792" width="9.1796875" style="13"/>
    <col min="1793" max="1793" width="6" style="13" customWidth="1"/>
    <col min="1794" max="1794" width="6.453125" style="13" customWidth="1"/>
    <col min="1795" max="1796" width="9.1796875" style="13"/>
    <col min="1797" max="1797" width="14.26953125" style="13" customWidth="1"/>
    <col min="1798" max="2043" width="9.1796875" style="13"/>
    <col min="2044" max="2044" width="8.81640625" style="13" customWidth="1"/>
    <col min="2045" max="2048" width="9.1796875" style="13"/>
    <col min="2049" max="2049" width="6" style="13" customWidth="1"/>
    <col min="2050" max="2050" width="6.453125" style="13" customWidth="1"/>
    <col min="2051" max="2052" width="9.1796875" style="13"/>
    <col min="2053" max="2053" width="14.26953125" style="13" customWidth="1"/>
    <col min="2054" max="2299" width="9.1796875" style="13"/>
    <col min="2300" max="2300" width="8.81640625" style="13" customWidth="1"/>
    <col min="2301" max="2304" width="9.1796875" style="13"/>
    <col min="2305" max="2305" width="6" style="13" customWidth="1"/>
    <col min="2306" max="2306" width="6.453125" style="13" customWidth="1"/>
    <col min="2307" max="2308" width="9.1796875" style="13"/>
    <col min="2309" max="2309" width="14.26953125" style="13" customWidth="1"/>
    <col min="2310" max="2555" width="9.1796875" style="13"/>
    <col min="2556" max="2556" width="8.81640625" style="13" customWidth="1"/>
    <col min="2557" max="2560" width="9.1796875" style="13"/>
    <col min="2561" max="2561" width="6" style="13" customWidth="1"/>
    <col min="2562" max="2562" width="6.453125" style="13" customWidth="1"/>
    <col min="2563" max="2564" width="9.1796875" style="13"/>
    <col min="2565" max="2565" width="14.26953125" style="13" customWidth="1"/>
    <col min="2566" max="2811" width="9.1796875" style="13"/>
    <col min="2812" max="2812" width="8.81640625" style="13" customWidth="1"/>
    <col min="2813" max="2816" width="9.1796875" style="13"/>
    <col min="2817" max="2817" width="6" style="13" customWidth="1"/>
    <col min="2818" max="2818" width="6.453125" style="13" customWidth="1"/>
    <col min="2819" max="2820" width="9.1796875" style="13"/>
    <col min="2821" max="2821" width="14.26953125" style="13" customWidth="1"/>
    <col min="2822" max="3067" width="9.1796875" style="13"/>
    <col min="3068" max="3068" width="8.81640625" style="13" customWidth="1"/>
    <col min="3069" max="3072" width="9.1796875" style="13"/>
    <col min="3073" max="3073" width="6" style="13" customWidth="1"/>
    <col min="3074" max="3074" width="6.453125" style="13" customWidth="1"/>
    <col min="3075" max="3076" width="9.1796875" style="13"/>
    <col min="3077" max="3077" width="14.26953125" style="13" customWidth="1"/>
    <col min="3078" max="3323" width="9.1796875" style="13"/>
    <col min="3324" max="3324" width="8.81640625" style="13" customWidth="1"/>
    <col min="3325" max="3328" width="9.1796875" style="13"/>
    <col min="3329" max="3329" width="6" style="13" customWidth="1"/>
    <col min="3330" max="3330" width="6.453125" style="13" customWidth="1"/>
    <col min="3331" max="3332" width="9.1796875" style="13"/>
    <col min="3333" max="3333" width="14.26953125" style="13" customWidth="1"/>
    <col min="3334" max="3579" width="9.1796875" style="13"/>
    <col min="3580" max="3580" width="8.81640625" style="13" customWidth="1"/>
    <col min="3581" max="3584" width="9.1796875" style="13"/>
    <col min="3585" max="3585" width="6" style="13" customWidth="1"/>
    <col min="3586" max="3586" width="6.453125" style="13" customWidth="1"/>
    <col min="3587" max="3588" width="9.1796875" style="13"/>
    <col min="3589" max="3589" width="14.26953125" style="13" customWidth="1"/>
    <col min="3590" max="3835" width="9.1796875" style="13"/>
    <col min="3836" max="3836" width="8.81640625" style="13" customWidth="1"/>
    <col min="3837" max="3840" width="9.1796875" style="13"/>
    <col min="3841" max="3841" width="6" style="13" customWidth="1"/>
    <col min="3842" max="3842" width="6.453125" style="13" customWidth="1"/>
    <col min="3843" max="3844" width="9.1796875" style="13"/>
    <col min="3845" max="3845" width="14.26953125" style="13" customWidth="1"/>
    <col min="3846" max="4091" width="9.1796875" style="13"/>
    <col min="4092" max="4092" width="8.81640625" style="13" customWidth="1"/>
    <col min="4093" max="4096" width="9.1796875" style="13"/>
    <col min="4097" max="4097" width="6" style="13" customWidth="1"/>
    <col min="4098" max="4098" width="6.453125" style="13" customWidth="1"/>
    <col min="4099" max="4100" width="9.1796875" style="13"/>
    <col min="4101" max="4101" width="14.26953125" style="13" customWidth="1"/>
    <col min="4102" max="4347" width="9.1796875" style="13"/>
    <col min="4348" max="4348" width="8.81640625" style="13" customWidth="1"/>
    <col min="4349" max="4352" width="9.1796875" style="13"/>
    <col min="4353" max="4353" width="6" style="13" customWidth="1"/>
    <col min="4354" max="4354" width="6.453125" style="13" customWidth="1"/>
    <col min="4355" max="4356" width="9.1796875" style="13"/>
    <col min="4357" max="4357" width="14.26953125" style="13" customWidth="1"/>
    <col min="4358" max="4603" width="9.1796875" style="13"/>
    <col min="4604" max="4604" width="8.81640625" style="13" customWidth="1"/>
    <col min="4605" max="4608" width="9.1796875" style="13"/>
    <col min="4609" max="4609" width="6" style="13" customWidth="1"/>
    <col min="4610" max="4610" width="6.453125" style="13" customWidth="1"/>
    <col min="4611" max="4612" width="9.1796875" style="13"/>
    <col min="4613" max="4613" width="14.26953125" style="13" customWidth="1"/>
    <col min="4614" max="4859" width="9.1796875" style="13"/>
    <col min="4860" max="4860" width="8.81640625" style="13" customWidth="1"/>
    <col min="4861" max="4864" width="9.1796875" style="13"/>
    <col min="4865" max="4865" width="6" style="13" customWidth="1"/>
    <col min="4866" max="4866" width="6.453125" style="13" customWidth="1"/>
    <col min="4867" max="4868" width="9.1796875" style="13"/>
    <col min="4869" max="4869" width="14.26953125" style="13" customWidth="1"/>
    <col min="4870" max="5115" width="9.1796875" style="13"/>
    <col min="5116" max="5116" width="8.81640625" style="13" customWidth="1"/>
    <col min="5117" max="5120" width="9.1796875" style="13"/>
    <col min="5121" max="5121" width="6" style="13" customWidth="1"/>
    <col min="5122" max="5122" width="6.453125" style="13" customWidth="1"/>
    <col min="5123" max="5124" width="9.1796875" style="13"/>
    <col min="5125" max="5125" width="14.26953125" style="13" customWidth="1"/>
    <col min="5126" max="5371" width="9.1796875" style="13"/>
    <col min="5372" max="5372" width="8.81640625" style="13" customWidth="1"/>
    <col min="5373" max="5376" width="9.1796875" style="13"/>
    <col min="5377" max="5377" width="6" style="13" customWidth="1"/>
    <col min="5378" max="5378" width="6.453125" style="13" customWidth="1"/>
    <col min="5379" max="5380" width="9.1796875" style="13"/>
    <col min="5381" max="5381" width="14.26953125" style="13" customWidth="1"/>
    <col min="5382" max="5627" width="9.1796875" style="13"/>
    <col min="5628" max="5628" width="8.81640625" style="13" customWidth="1"/>
    <col min="5629" max="5632" width="9.1796875" style="13"/>
    <col min="5633" max="5633" width="6" style="13" customWidth="1"/>
    <col min="5634" max="5634" width="6.453125" style="13" customWidth="1"/>
    <col min="5635" max="5636" width="9.1796875" style="13"/>
    <col min="5637" max="5637" width="14.26953125" style="13" customWidth="1"/>
    <col min="5638" max="5883" width="9.1796875" style="13"/>
    <col min="5884" max="5884" width="8.81640625" style="13" customWidth="1"/>
    <col min="5885" max="5888" width="9.1796875" style="13"/>
    <col min="5889" max="5889" width="6" style="13" customWidth="1"/>
    <col min="5890" max="5890" width="6.453125" style="13" customWidth="1"/>
    <col min="5891" max="5892" width="9.1796875" style="13"/>
    <col min="5893" max="5893" width="14.26953125" style="13" customWidth="1"/>
    <col min="5894" max="6139" width="9.1796875" style="13"/>
    <col min="6140" max="6140" width="8.81640625" style="13" customWidth="1"/>
    <col min="6141" max="6144" width="9.1796875" style="13"/>
    <col min="6145" max="6145" width="6" style="13" customWidth="1"/>
    <col min="6146" max="6146" width="6.453125" style="13" customWidth="1"/>
    <col min="6147" max="6148" width="9.1796875" style="13"/>
    <col min="6149" max="6149" width="14.26953125" style="13" customWidth="1"/>
    <col min="6150" max="6395" width="9.1796875" style="13"/>
    <col min="6396" max="6396" width="8.81640625" style="13" customWidth="1"/>
    <col min="6397" max="6400" width="9.1796875" style="13"/>
    <col min="6401" max="6401" width="6" style="13" customWidth="1"/>
    <col min="6402" max="6402" width="6.453125" style="13" customWidth="1"/>
    <col min="6403" max="6404" width="9.1796875" style="13"/>
    <col min="6405" max="6405" width="14.26953125" style="13" customWidth="1"/>
    <col min="6406" max="6651" width="9.1796875" style="13"/>
    <col min="6652" max="6652" width="8.81640625" style="13" customWidth="1"/>
    <col min="6653" max="6656" width="9.1796875" style="13"/>
    <col min="6657" max="6657" width="6" style="13" customWidth="1"/>
    <col min="6658" max="6658" width="6.453125" style="13" customWidth="1"/>
    <col min="6659" max="6660" width="9.1796875" style="13"/>
    <col min="6661" max="6661" width="14.26953125" style="13" customWidth="1"/>
    <col min="6662" max="6907" width="9.1796875" style="13"/>
    <col min="6908" max="6908" width="8.81640625" style="13" customWidth="1"/>
    <col min="6909" max="6912" width="9.1796875" style="13"/>
    <col min="6913" max="6913" width="6" style="13" customWidth="1"/>
    <col min="6914" max="6914" width="6.453125" style="13" customWidth="1"/>
    <col min="6915" max="6916" width="9.1796875" style="13"/>
    <col min="6917" max="6917" width="14.26953125" style="13" customWidth="1"/>
    <col min="6918" max="7163" width="9.1796875" style="13"/>
    <col min="7164" max="7164" width="8.81640625" style="13" customWidth="1"/>
    <col min="7165" max="7168" width="9.1796875" style="13"/>
    <col min="7169" max="7169" width="6" style="13" customWidth="1"/>
    <col min="7170" max="7170" width="6.453125" style="13" customWidth="1"/>
    <col min="7171" max="7172" width="9.1796875" style="13"/>
    <col min="7173" max="7173" width="14.26953125" style="13" customWidth="1"/>
    <col min="7174" max="7419" width="9.1796875" style="13"/>
    <col min="7420" max="7420" width="8.81640625" style="13" customWidth="1"/>
    <col min="7421" max="7424" width="9.1796875" style="13"/>
    <col min="7425" max="7425" width="6" style="13" customWidth="1"/>
    <col min="7426" max="7426" width="6.453125" style="13" customWidth="1"/>
    <col min="7427" max="7428" width="9.1796875" style="13"/>
    <col min="7429" max="7429" width="14.26953125" style="13" customWidth="1"/>
    <col min="7430" max="7675" width="9.1796875" style="13"/>
    <col min="7676" max="7676" width="8.81640625" style="13" customWidth="1"/>
    <col min="7677" max="7680" width="9.1796875" style="13"/>
    <col min="7681" max="7681" width="6" style="13" customWidth="1"/>
    <col min="7682" max="7682" width="6.453125" style="13" customWidth="1"/>
    <col min="7683" max="7684" width="9.1796875" style="13"/>
    <col min="7685" max="7685" width="14.26953125" style="13" customWidth="1"/>
    <col min="7686" max="7931" width="9.1796875" style="13"/>
    <col min="7932" max="7932" width="8.81640625" style="13" customWidth="1"/>
    <col min="7933" max="7936" width="9.1796875" style="13"/>
    <col min="7937" max="7937" width="6" style="13" customWidth="1"/>
    <col min="7938" max="7938" width="6.453125" style="13" customWidth="1"/>
    <col min="7939" max="7940" width="9.1796875" style="13"/>
    <col min="7941" max="7941" width="14.26953125" style="13" customWidth="1"/>
    <col min="7942" max="8187" width="9.1796875" style="13"/>
    <col min="8188" max="8188" width="8.81640625" style="13" customWidth="1"/>
    <col min="8189" max="8192" width="9.1796875" style="13"/>
    <col min="8193" max="8193" width="6" style="13" customWidth="1"/>
    <col min="8194" max="8194" width="6.453125" style="13" customWidth="1"/>
    <col min="8195" max="8196" width="9.1796875" style="13"/>
    <col min="8197" max="8197" width="14.26953125" style="13" customWidth="1"/>
    <col min="8198" max="8443" width="9.1796875" style="13"/>
    <col min="8444" max="8444" width="8.81640625" style="13" customWidth="1"/>
    <col min="8445" max="8448" width="9.1796875" style="13"/>
    <col min="8449" max="8449" width="6" style="13" customWidth="1"/>
    <col min="8450" max="8450" width="6.453125" style="13" customWidth="1"/>
    <col min="8451" max="8452" width="9.1796875" style="13"/>
    <col min="8453" max="8453" width="14.26953125" style="13" customWidth="1"/>
    <col min="8454" max="8699" width="9.1796875" style="13"/>
    <col min="8700" max="8700" width="8.81640625" style="13" customWidth="1"/>
    <col min="8701" max="8704" width="9.1796875" style="13"/>
    <col min="8705" max="8705" width="6" style="13" customWidth="1"/>
    <col min="8706" max="8706" width="6.453125" style="13" customWidth="1"/>
    <col min="8707" max="8708" width="9.1796875" style="13"/>
    <col min="8709" max="8709" width="14.26953125" style="13" customWidth="1"/>
    <col min="8710" max="8955" width="9.1796875" style="13"/>
    <col min="8956" max="8956" width="8.81640625" style="13" customWidth="1"/>
    <col min="8957" max="8960" width="9.1796875" style="13"/>
    <col min="8961" max="8961" width="6" style="13" customWidth="1"/>
    <col min="8962" max="8962" width="6.453125" style="13" customWidth="1"/>
    <col min="8963" max="8964" width="9.1796875" style="13"/>
    <col min="8965" max="8965" width="14.26953125" style="13" customWidth="1"/>
    <col min="8966" max="9211" width="9.1796875" style="13"/>
    <col min="9212" max="9212" width="8.81640625" style="13" customWidth="1"/>
    <col min="9213" max="9216" width="9.1796875" style="13"/>
    <col min="9217" max="9217" width="6" style="13" customWidth="1"/>
    <col min="9218" max="9218" width="6.453125" style="13" customWidth="1"/>
    <col min="9219" max="9220" width="9.1796875" style="13"/>
    <col min="9221" max="9221" width="14.26953125" style="13" customWidth="1"/>
    <col min="9222" max="9467" width="9.1796875" style="13"/>
    <col min="9468" max="9468" width="8.81640625" style="13" customWidth="1"/>
    <col min="9469" max="9472" width="9.1796875" style="13"/>
    <col min="9473" max="9473" width="6" style="13" customWidth="1"/>
    <col min="9474" max="9474" width="6.453125" style="13" customWidth="1"/>
    <col min="9475" max="9476" width="9.1796875" style="13"/>
    <col min="9477" max="9477" width="14.26953125" style="13" customWidth="1"/>
    <col min="9478" max="9723" width="9.1796875" style="13"/>
    <col min="9724" max="9724" width="8.81640625" style="13" customWidth="1"/>
    <col min="9725" max="9728" width="9.1796875" style="13"/>
    <col min="9729" max="9729" width="6" style="13" customWidth="1"/>
    <col min="9730" max="9730" width="6.453125" style="13" customWidth="1"/>
    <col min="9731" max="9732" width="9.1796875" style="13"/>
    <col min="9733" max="9733" width="14.26953125" style="13" customWidth="1"/>
    <col min="9734" max="9979" width="9.1796875" style="13"/>
    <col min="9980" max="9980" width="8.81640625" style="13" customWidth="1"/>
    <col min="9981" max="9984" width="9.1796875" style="13"/>
    <col min="9985" max="9985" width="6" style="13" customWidth="1"/>
    <col min="9986" max="9986" width="6.453125" style="13" customWidth="1"/>
    <col min="9987" max="9988" width="9.1796875" style="13"/>
    <col min="9989" max="9989" width="14.26953125" style="13" customWidth="1"/>
    <col min="9990" max="10235" width="9.1796875" style="13"/>
    <col min="10236" max="10236" width="8.81640625" style="13" customWidth="1"/>
    <col min="10237" max="10240" width="9.1796875" style="13"/>
    <col min="10241" max="10241" width="6" style="13" customWidth="1"/>
    <col min="10242" max="10242" width="6.453125" style="13" customWidth="1"/>
    <col min="10243" max="10244" width="9.1796875" style="13"/>
    <col min="10245" max="10245" width="14.26953125" style="13" customWidth="1"/>
    <col min="10246" max="10491" width="9.1796875" style="13"/>
    <col min="10492" max="10492" width="8.81640625" style="13" customWidth="1"/>
    <col min="10493" max="10496" width="9.1796875" style="13"/>
    <col min="10497" max="10497" width="6" style="13" customWidth="1"/>
    <col min="10498" max="10498" width="6.453125" style="13" customWidth="1"/>
    <col min="10499" max="10500" width="9.1796875" style="13"/>
    <col min="10501" max="10501" width="14.26953125" style="13" customWidth="1"/>
    <col min="10502" max="10747" width="9.1796875" style="13"/>
    <col min="10748" max="10748" width="8.81640625" style="13" customWidth="1"/>
    <col min="10749" max="10752" width="9.1796875" style="13"/>
    <col min="10753" max="10753" width="6" style="13" customWidth="1"/>
    <col min="10754" max="10754" width="6.453125" style="13" customWidth="1"/>
    <col min="10755" max="10756" width="9.1796875" style="13"/>
    <col min="10757" max="10757" width="14.26953125" style="13" customWidth="1"/>
    <col min="10758" max="11003" width="9.1796875" style="13"/>
    <col min="11004" max="11004" width="8.81640625" style="13" customWidth="1"/>
    <col min="11005" max="11008" width="9.1796875" style="13"/>
    <col min="11009" max="11009" width="6" style="13" customWidth="1"/>
    <col min="11010" max="11010" width="6.453125" style="13" customWidth="1"/>
    <col min="11011" max="11012" width="9.1796875" style="13"/>
    <col min="11013" max="11013" width="14.26953125" style="13" customWidth="1"/>
    <col min="11014" max="11259" width="9.1796875" style="13"/>
    <col min="11260" max="11260" width="8.81640625" style="13" customWidth="1"/>
    <col min="11261" max="11264" width="9.1796875" style="13"/>
    <col min="11265" max="11265" width="6" style="13" customWidth="1"/>
    <col min="11266" max="11266" width="6.453125" style="13" customWidth="1"/>
    <col min="11267" max="11268" width="9.1796875" style="13"/>
    <col min="11269" max="11269" width="14.26953125" style="13" customWidth="1"/>
    <col min="11270" max="11515" width="9.1796875" style="13"/>
    <col min="11516" max="11516" width="8.81640625" style="13" customWidth="1"/>
    <col min="11517" max="11520" width="9.1796875" style="13"/>
    <col min="11521" max="11521" width="6" style="13" customWidth="1"/>
    <col min="11522" max="11522" width="6.453125" style="13" customWidth="1"/>
    <col min="11523" max="11524" width="9.1796875" style="13"/>
    <col min="11525" max="11525" width="14.26953125" style="13" customWidth="1"/>
    <col min="11526" max="11771" width="9.1796875" style="13"/>
    <col min="11772" max="11772" width="8.81640625" style="13" customWidth="1"/>
    <col min="11773" max="11776" width="9.1796875" style="13"/>
    <col min="11777" max="11777" width="6" style="13" customWidth="1"/>
    <col min="11778" max="11778" width="6.453125" style="13" customWidth="1"/>
    <col min="11779" max="11780" width="9.1796875" style="13"/>
    <col min="11781" max="11781" width="14.26953125" style="13" customWidth="1"/>
    <col min="11782" max="12027" width="9.1796875" style="13"/>
    <col min="12028" max="12028" width="8.81640625" style="13" customWidth="1"/>
    <col min="12029" max="12032" width="9.1796875" style="13"/>
    <col min="12033" max="12033" width="6" style="13" customWidth="1"/>
    <col min="12034" max="12034" width="6.453125" style="13" customWidth="1"/>
    <col min="12035" max="12036" width="9.1796875" style="13"/>
    <col min="12037" max="12037" width="14.26953125" style="13" customWidth="1"/>
    <col min="12038" max="12283" width="9.1796875" style="13"/>
    <col min="12284" max="12284" width="8.81640625" style="13" customWidth="1"/>
    <col min="12285" max="12288" width="9.1796875" style="13"/>
    <col min="12289" max="12289" width="6" style="13" customWidth="1"/>
    <col min="12290" max="12290" width="6.453125" style="13" customWidth="1"/>
    <col min="12291" max="12292" width="9.1796875" style="13"/>
    <col min="12293" max="12293" width="14.26953125" style="13" customWidth="1"/>
    <col min="12294" max="12539" width="9.1796875" style="13"/>
    <col min="12540" max="12540" width="8.81640625" style="13" customWidth="1"/>
    <col min="12541" max="12544" width="9.1796875" style="13"/>
    <col min="12545" max="12545" width="6" style="13" customWidth="1"/>
    <col min="12546" max="12546" width="6.453125" style="13" customWidth="1"/>
    <col min="12547" max="12548" width="9.1796875" style="13"/>
    <col min="12549" max="12549" width="14.26953125" style="13" customWidth="1"/>
    <col min="12550" max="12795" width="9.1796875" style="13"/>
    <col min="12796" max="12796" width="8.81640625" style="13" customWidth="1"/>
    <col min="12797" max="12800" width="9.1796875" style="13"/>
    <col min="12801" max="12801" width="6" style="13" customWidth="1"/>
    <col min="12802" max="12802" width="6.453125" style="13" customWidth="1"/>
    <col min="12803" max="12804" width="9.1796875" style="13"/>
    <col min="12805" max="12805" width="14.26953125" style="13" customWidth="1"/>
    <col min="12806" max="13051" width="9.1796875" style="13"/>
    <col min="13052" max="13052" width="8.81640625" style="13" customWidth="1"/>
    <col min="13053" max="13056" width="9.1796875" style="13"/>
    <col min="13057" max="13057" width="6" style="13" customWidth="1"/>
    <col min="13058" max="13058" width="6.453125" style="13" customWidth="1"/>
    <col min="13059" max="13060" width="9.1796875" style="13"/>
    <col min="13061" max="13061" width="14.26953125" style="13" customWidth="1"/>
    <col min="13062" max="13307" width="9.1796875" style="13"/>
    <col min="13308" max="13308" width="8.81640625" style="13" customWidth="1"/>
    <col min="13309" max="13312" width="9.1796875" style="13"/>
    <col min="13313" max="13313" width="6" style="13" customWidth="1"/>
    <col min="13314" max="13314" width="6.453125" style="13" customWidth="1"/>
    <col min="13315" max="13316" width="9.1796875" style="13"/>
    <col min="13317" max="13317" width="14.26953125" style="13" customWidth="1"/>
    <col min="13318" max="13563" width="9.1796875" style="13"/>
    <col min="13564" max="13564" width="8.81640625" style="13" customWidth="1"/>
    <col min="13565" max="13568" width="9.1796875" style="13"/>
    <col min="13569" max="13569" width="6" style="13" customWidth="1"/>
    <col min="13570" max="13570" width="6.453125" style="13" customWidth="1"/>
    <col min="13571" max="13572" width="9.1796875" style="13"/>
    <col min="13573" max="13573" width="14.26953125" style="13" customWidth="1"/>
    <col min="13574" max="13819" width="9.1796875" style="13"/>
    <col min="13820" max="13820" width="8.81640625" style="13" customWidth="1"/>
    <col min="13821" max="13824" width="9.1796875" style="13"/>
    <col min="13825" max="13825" width="6" style="13" customWidth="1"/>
    <col min="13826" max="13826" width="6.453125" style="13" customWidth="1"/>
    <col min="13827" max="13828" width="9.1796875" style="13"/>
    <col min="13829" max="13829" width="14.26953125" style="13" customWidth="1"/>
    <col min="13830" max="14075" width="9.1796875" style="13"/>
    <col min="14076" max="14076" width="8.81640625" style="13" customWidth="1"/>
    <col min="14077" max="14080" width="9.1796875" style="13"/>
    <col min="14081" max="14081" width="6" style="13" customWidth="1"/>
    <col min="14082" max="14082" width="6.453125" style="13" customWidth="1"/>
    <col min="14083" max="14084" width="9.1796875" style="13"/>
    <col min="14085" max="14085" width="14.26953125" style="13" customWidth="1"/>
    <col min="14086" max="14331" width="9.1796875" style="13"/>
    <col min="14332" max="14332" width="8.81640625" style="13" customWidth="1"/>
    <col min="14333" max="14336" width="9.1796875" style="13"/>
    <col min="14337" max="14337" width="6" style="13" customWidth="1"/>
    <col min="14338" max="14338" width="6.453125" style="13" customWidth="1"/>
    <col min="14339" max="14340" width="9.1796875" style="13"/>
    <col min="14341" max="14341" width="14.26953125" style="13" customWidth="1"/>
    <col min="14342" max="14587" width="9.1796875" style="13"/>
    <col min="14588" max="14588" width="8.81640625" style="13" customWidth="1"/>
    <col min="14589" max="14592" width="9.1796875" style="13"/>
    <col min="14593" max="14593" width="6" style="13" customWidth="1"/>
    <col min="14594" max="14594" width="6.453125" style="13" customWidth="1"/>
    <col min="14595" max="14596" width="9.1796875" style="13"/>
    <col min="14597" max="14597" width="14.26953125" style="13" customWidth="1"/>
    <col min="14598" max="14843" width="9.1796875" style="13"/>
    <col min="14844" max="14844" width="8.81640625" style="13" customWidth="1"/>
    <col min="14845" max="14848" width="9.1796875" style="13"/>
    <col min="14849" max="14849" width="6" style="13" customWidth="1"/>
    <col min="14850" max="14850" width="6.453125" style="13" customWidth="1"/>
    <col min="14851" max="14852" width="9.1796875" style="13"/>
    <col min="14853" max="14853" width="14.26953125" style="13" customWidth="1"/>
    <col min="14854" max="15099" width="9.1796875" style="13"/>
    <col min="15100" max="15100" width="8.81640625" style="13" customWidth="1"/>
    <col min="15101" max="15104" width="9.1796875" style="13"/>
    <col min="15105" max="15105" width="6" style="13" customWidth="1"/>
    <col min="15106" max="15106" width="6.453125" style="13" customWidth="1"/>
    <col min="15107" max="15108" width="9.1796875" style="13"/>
    <col min="15109" max="15109" width="14.26953125" style="13" customWidth="1"/>
    <col min="15110" max="15355" width="9.1796875" style="13"/>
    <col min="15356" max="15356" width="8.81640625" style="13" customWidth="1"/>
    <col min="15357" max="15360" width="9.1796875" style="13"/>
    <col min="15361" max="15361" width="6" style="13" customWidth="1"/>
    <col min="15362" max="15362" width="6.453125" style="13" customWidth="1"/>
    <col min="15363" max="15364" width="9.1796875" style="13"/>
    <col min="15365" max="15365" width="14.26953125" style="13" customWidth="1"/>
    <col min="15366" max="15611" width="9.1796875" style="13"/>
    <col min="15612" max="15612" width="8.81640625" style="13" customWidth="1"/>
    <col min="15613" max="15616" width="9.1796875" style="13"/>
    <col min="15617" max="15617" width="6" style="13" customWidth="1"/>
    <col min="15618" max="15618" width="6.453125" style="13" customWidth="1"/>
    <col min="15619" max="15620" width="9.1796875" style="13"/>
    <col min="15621" max="15621" width="14.26953125" style="13" customWidth="1"/>
    <col min="15622" max="15867" width="9.1796875" style="13"/>
    <col min="15868" max="15868" width="8.81640625" style="13" customWidth="1"/>
    <col min="15869" max="15872" width="9.1796875" style="13"/>
    <col min="15873" max="15873" width="6" style="13" customWidth="1"/>
    <col min="15874" max="15874" width="6.453125" style="13" customWidth="1"/>
    <col min="15875" max="15876" width="9.1796875" style="13"/>
    <col min="15877" max="15877" width="14.26953125" style="13" customWidth="1"/>
    <col min="15878" max="16123" width="9.1796875" style="13"/>
    <col min="16124" max="16124" width="8.81640625" style="13" customWidth="1"/>
    <col min="16125" max="16128" width="9.1796875" style="13"/>
    <col min="16129" max="16129" width="6" style="13" customWidth="1"/>
    <col min="16130" max="16130" width="6.453125" style="13" customWidth="1"/>
    <col min="16131" max="16132" width="9.1796875" style="13"/>
    <col min="16133" max="16133" width="14.26953125" style="13" customWidth="1"/>
    <col min="16134" max="16378" width="9.1796875" style="13"/>
    <col min="16379" max="16384" width="9.1796875" style="13" customWidth="1"/>
  </cols>
  <sheetData>
    <row r="1" spans="1:5" ht="26.25" customHeight="1" thickBot="1" x14ac:dyDescent="0.6">
      <c r="A1" s="24"/>
      <c r="C1" s="299" t="s">
        <v>444</v>
      </c>
      <c r="D1" s="300"/>
      <c r="E1" s="301"/>
    </row>
    <row r="2" spans="1:5" ht="13" thickBot="1" x14ac:dyDescent="0.3">
      <c r="A2" s="14"/>
      <c r="C2" s="323" t="s">
        <v>0</v>
      </c>
      <c r="D2" s="321"/>
      <c r="E2" s="322"/>
    </row>
    <row r="3" spans="1:5" x14ac:dyDescent="0.25">
      <c r="A3" s="14"/>
      <c r="C3" s="269" t="s">
        <v>1</v>
      </c>
      <c r="D3" s="324"/>
      <c r="E3" s="325"/>
    </row>
    <row r="4" spans="1:5" x14ac:dyDescent="0.25">
      <c r="A4" s="14"/>
      <c r="C4" s="269"/>
      <c r="D4" s="326"/>
      <c r="E4" s="327"/>
    </row>
    <row r="5" spans="1:5" x14ac:dyDescent="0.25">
      <c r="A5" s="14"/>
      <c r="C5" s="269"/>
      <c r="D5" s="326"/>
      <c r="E5" s="327"/>
    </row>
    <row r="6" spans="1:5" ht="13" thickBot="1" x14ac:dyDescent="0.3">
      <c r="A6" s="16"/>
      <c r="C6" s="269"/>
      <c r="D6" s="326"/>
      <c r="E6" s="327"/>
    </row>
    <row r="7" spans="1:5" ht="13" thickBot="1" x14ac:dyDescent="0.3">
      <c r="A7" s="122" t="s">
        <v>2</v>
      </c>
      <c r="B7" s="229"/>
      <c r="C7" s="320" t="s">
        <v>3</v>
      </c>
      <c r="D7" s="321"/>
      <c r="E7" s="322"/>
    </row>
    <row r="8" spans="1:5" ht="14.5" x14ac:dyDescent="0.3">
      <c r="A8" s="254"/>
      <c r="B8" s="156"/>
      <c r="C8" s="157" t="s">
        <v>72</v>
      </c>
      <c r="D8" s="158"/>
      <c r="E8" s="157"/>
    </row>
    <row r="9" spans="1:5" ht="14.5" x14ac:dyDescent="0.35">
      <c r="A9" s="116" t="s">
        <v>73</v>
      </c>
      <c r="B9" s="82"/>
      <c r="C9" s="85"/>
      <c r="D9" s="84"/>
      <c r="E9" s="85"/>
    </row>
    <row r="10" spans="1:5" ht="14.5" x14ac:dyDescent="0.35">
      <c r="A10" s="82" t="s">
        <v>379</v>
      </c>
      <c r="B10" s="82"/>
      <c r="C10" s="83"/>
      <c r="D10" s="84"/>
      <c r="E10" s="85"/>
    </row>
    <row r="11" spans="1:5" ht="14.5" x14ac:dyDescent="0.35">
      <c r="A11" s="82" t="s">
        <v>74</v>
      </c>
      <c r="B11" s="82"/>
      <c r="C11" s="83"/>
      <c r="D11" s="84"/>
      <c r="E11" s="85"/>
    </row>
    <row r="12" spans="1:5" ht="14.5" x14ac:dyDescent="0.35">
      <c r="A12" s="82"/>
      <c r="B12" s="82"/>
      <c r="C12" s="83"/>
      <c r="D12" s="84"/>
      <c r="E12" s="85"/>
    </row>
    <row r="13" spans="1:5" ht="13.15" customHeight="1" x14ac:dyDescent="0.35">
      <c r="A13" s="86" t="s">
        <v>6</v>
      </c>
      <c r="B13" s="25" t="s">
        <v>417</v>
      </c>
      <c r="C13" s="217" t="s">
        <v>419</v>
      </c>
      <c r="D13" s="84" t="s">
        <v>7</v>
      </c>
      <c r="E13" s="85" t="s">
        <v>8</v>
      </c>
    </row>
    <row r="14" spans="1:5" ht="15.65" customHeight="1" x14ac:dyDescent="0.35">
      <c r="A14" s="87" t="s">
        <v>228</v>
      </c>
      <c r="B14" s="88">
        <f>C14*1.18</f>
        <v>76639.819999999992</v>
      </c>
      <c r="C14" s="89">
        <v>64949</v>
      </c>
      <c r="D14" s="90"/>
      <c r="E14" s="91" t="str">
        <f>IF(C14*D14,C14*D14,"")</f>
        <v/>
      </c>
    </row>
    <row r="15" spans="1:5" ht="15.65" customHeight="1" x14ac:dyDescent="0.35">
      <c r="A15" s="87" t="s">
        <v>318</v>
      </c>
      <c r="B15" s="88">
        <f>C15*1.18</f>
        <v>82635.399999999994</v>
      </c>
      <c r="C15" s="89">
        <v>70030</v>
      </c>
      <c r="D15" s="90"/>
      <c r="E15" s="91" t="str">
        <f>IF(C15*D15,C15*D15,"")</f>
        <v/>
      </c>
    </row>
    <row r="16" spans="1:5" ht="14.5" x14ac:dyDescent="0.35">
      <c r="A16" s="87" t="s">
        <v>319</v>
      </c>
      <c r="B16" s="88">
        <f t="shared" ref="B16:B18" si="0">C16*1.18</f>
        <v>94263.12</v>
      </c>
      <c r="C16" s="89">
        <v>79884</v>
      </c>
      <c r="D16" s="90"/>
      <c r="E16" s="91" t="str">
        <f>IF(C16*D16,C16*D16,"")</f>
        <v/>
      </c>
    </row>
    <row r="17" spans="1:5" ht="14.5" x14ac:dyDescent="0.35">
      <c r="A17" s="87" t="s">
        <v>320</v>
      </c>
      <c r="B17" s="88">
        <f t="shared" si="0"/>
        <v>99161.299999999988</v>
      </c>
      <c r="C17" s="89">
        <v>84035</v>
      </c>
      <c r="D17" s="90"/>
      <c r="E17" s="91" t="str">
        <f>IF(C17*D17,C17*D17,"")</f>
        <v/>
      </c>
    </row>
    <row r="18" spans="1:5" ht="14.5" x14ac:dyDescent="0.35">
      <c r="A18" s="87" t="s">
        <v>321</v>
      </c>
      <c r="B18" s="88">
        <f t="shared" si="0"/>
        <v>106030.07999999999</v>
      </c>
      <c r="C18" s="89">
        <v>89856</v>
      </c>
      <c r="D18" s="118"/>
      <c r="E18" s="91" t="str">
        <f>IF(C18*D18,C18*D18,"")</f>
        <v/>
      </c>
    </row>
    <row r="19" spans="1:5" ht="14.5" x14ac:dyDescent="0.35">
      <c r="A19" s="82"/>
      <c r="B19" s="82"/>
      <c r="C19" s="83"/>
      <c r="D19" s="84"/>
      <c r="E19" s="85"/>
    </row>
    <row r="20" spans="1:5" ht="14.5" x14ac:dyDescent="0.35">
      <c r="A20" s="86" t="s">
        <v>59</v>
      </c>
      <c r="B20" s="82"/>
      <c r="C20" s="83"/>
      <c r="D20" s="92"/>
      <c r="E20" s="85"/>
    </row>
    <row r="21" spans="1:5" ht="14.5" x14ac:dyDescent="0.35">
      <c r="A21" s="88" t="s">
        <v>114</v>
      </c>
      <c r="B21" s="88">
        <f t="shared" ref="B21" si="1">C21*1.18</f>
        <v>782.33999999999992</v>
      </c>
      <c r="C21" s="89">
        <v>663</v>
      </c>
      <c r="D21" s="90"/>
      <c r="E21" s="91" t="str">
        <f>IF(C21*D21,C21*D21,"")</f>
        <v/>
      </c>
    </row>
    <row r="22" spans="1:5" ht="14.5" x14ac:dyDescent="0.35">
      <c r="A22" s="88" t="s">
        <v>322</v>
      </c>
      <c r="B22" s="88">
        <f>C22*1.18</f>
        <v>8919.619999999999</v>
      </c>
      <c r="C22" s="89">
        <v>7559</v>
      </c>
      <c r="D22" s="95"/>
      <c r="E22" s="96" t="str">
        <f>IF(C22*D22,C22*D22,"")</f>
        <v/>
      </c>
    </row>
    <row r="23" spans="1:5" ht="29" customHeight="1" x14ac:dyDescent="0.35">
      <c r="A23" s="257" t="s">
        <v>437</v>
      </c>
      <c r="B23" s="88">
        <f>C23*1.18</f>
        <v>39653.9</v>
      </c>
      <c r="C23" s="89">
        <v>33605</v>
      </c>
      <c r="D23" s="90"/>
      <c r="E23" s="96" t="str">
        <f>IF(C23*D23,C23*D23,"")</f>
        <v/>
      </c>
    </row>
    <row r="24" spans="1:5" ht="29.5" customHeight="1" x14ac:dyDescent="0.35">
      <c r="A24" s="257" t="s">
        <v>436</v>
      </c>
      <c r="B24" s="88">
        <f>C24*1.18</f>
        <v>37883.9</v>
      </c>
      <c r="C24" s="89">
        <v>32105</v>
      </c>
      <c r="D24" s="90"/>
      <c r="E24" s="96" t="str">
        <f>IF(C24*D24,C24*D24,"")</f>
        <v/>
      </c>
    </row>
    <row r="25" spans="1:5" ht="14.5" x14ac:dyDescent="0.35">
      <c r="A25" s="86"/>
      <c r="B25" s="82"/>
      <c r="C25" s="83"/>
      <c r="D25" s="92"/>
      <c r="E25" s="106"/>
    </row>
    <row r="26" spans="1:5" ht="14.5" x14ac:dyDescent="0.35">
      <c r="A26" s="86" t="s">
        <v>40</v>
      </c>
      <c r="B26" s="82"/>
      <c r="C26" s="83"/>
      <c r="D26" s="92"/>
      <c r="E26" s="85"/>
    </row>
    <row r="27" spans="1:5" ht="14.5" x14ac:dyDescent="0.35">
      <c r="A27" s="88" t="s">
        <v>323</v>
      </c>
      <c r="B27" s="88">
        <f t="shared" ref="B27:B43" si="2">C27*1.18</f>
        <v>1079.7</v>
      </c>
      <c r="C27" s="89">
        <v>915</v>
      </c>
      <c r="D27" s="90"/>
      <c r="E27" s="91" t="str">
        <f t="shared" ref="E27:E44" si="3">IF(C27*D27,C27*D27,"")</f>
        <v/>
      </c>
    </row>
    <row r="28" spans="1:5" ht="14.5" x14ac:dyDescent="0.35">
      <c r="A28" s="88" t="s">
        <v>261</v>
      </c>
      <c r="B28" s="88">
        <f t="shared" si="2"/>
        <v>538.07999999999993</v>
      </c>
      <c r="C28" s="89">
        <v>456</v>
      </c>
      <c r="D28" s="90"/>
      <c r="E28" s="91" t="str">
        <f t="shared" si="3"/>
        <v/>
      </c>
    </row>
    <row r="29" spans="1:5" ht="14.5" x14ac:dyDescent="0.35">
      <c r="A29" s="88" t="s">
        <v>89</v>
      </c>
      <c r="B29" s="88">
        <f t="shared" si="2"/>
        <v>2231.38</v>
      </c>
      <c r="C29" s="89">
        <v>1891</v>
      </c>
      <c r="D29" s="90"/>
      <c r="E29" s="91" t="str">
        <f t="shared" si="3"/>
        <v/>
      </c>
    </row>
    <row r="30" spans="1:5" ht="14.5" x14ac:dyDescent="0.35">
      <c r="A30" s="88" t="s">
        <v>324</v>
      </c>
      <c r="B30" s="88">
        <f t="shared" si="2"/>
        <v>5601.46</v>
      </c>
      <c r="C30" s="89">
        <v>4747</v>
      </c>
      <c r="D30" s="90"/>
      <c r="E30" s="91" t="str">
        <f>IF(C30*D30,C30*D30,"")</f>
        <v/>
      </c>
    </row>
    <row r="31" spans="1:5" ht="14.5" x14ac:dyDescent="0.35">
      <c r="A31" s="87" t="s">
        <v>201</v>
      </c>
      <c r="B31" s="88">
        <f t="shared" si="2"/>
        <v>410.64</v>
      </c>
      <c r="C31" s="89">
        <v>348</v>
      </c>
      <c r="D31" s="90"/>
      <c r="E31" s="91" t="str">
        <f t="shared" si="3"/>
        <v/>
      </c>
    </row>
    <row r="32" spans="1:5" ht="14.5" x14ac:dyDescent="0.35">
      <c r="A32" s="88" t="s">
        <v>92</v>
      </c>
      <c r="B32" s="88">
        <f t="shared" si="2"/>
        <v>286.74</v>
      </c>
      <c r="C32" s="89">
        <v>243</v>
      </c>
      <c r="D32" s="90"/>
      <c r="E32" s="91" t="str">
        <f>IF(C32*D32,C32*D32,"")</f>
        <v/>
      </c>
    </row>
    <row r="33" spans="1:5" ht="14.5" x14ac:dyDescent="0.35">
      <c r="A33" s="88" t="s">
        <v>325</v>
      </c>
      <c r="B33" s="88">
        <f t="shared" si="2"/>
        <v>2688.04</v>
      </c>
      <c r="C33" s="89">
        <v>2278</v>
      </c>
      <c r="D33" s="90"/>
      <c r="E33" s="91" t="str">
        <f t="shared" si="3"/>
        <v/>
      </c>
    </row>
    <row r="34" spans="1:5" ht="14.5" x14ac:dyDescent="0.35">
      <c r="A34" s="88" t="s">
        <v>233</v>
      </c>
      <c r="B34" s="88">
        <f t="shared" si="2"/>
        <v>790.59999999999991</v>
      </c>
      <c r="C34" s="89">
        <v>670</v>
      </c>
      <c r="D34" s="90"/>
      <c r="E34" s="91" t="str">
        <f t="shared" si="3"/>
        <v/>
      </c>
    </row>
    <row r="35" spans="1:5" ht="14.5" x14ac:dyDescent="0.35">
      <c r="A35" s="88" t="s">
        <v>187</v>
      </c>
      <c r="B35" s="88">
        <f t="shared" si="2"/>
        <v>195.88</v>
      </c>
      <c r="C35" s="89">
        <v>166</v>
      </c>
      <c r="D35" s="90"/>
      <c r="E35" s="91" t="str">
        <f t="shared" si="3"/>
        <v/>
      </c>
    </row>
    <row r="36" spans="1:5" ht="14.5" x14ac:dyDescent="0.35">
      <c r="A36" s="88" t="s">
        <v>438</v>
      </c>
      <c r="B36" s="88">
        <f t="shared" si="2"/>
        <v>3279.22</v>
      </c>
      <c r="C36" s="89">
        <v>2779</v>
      </c>
      <c r="D36" s="90"/>
      <c r="E36" s="91" t="str">
        <f t="shared" si="3"/>
        <v/>
      </c>
    </row>
    <row r="37" spans="1:5" ht="14.5" x14ac:dyDescent="0.35">
      <c r="A37" s="88" t="s">
        <v>192</v>
      </c>
      <c r="B37" s="88">
        <f t="shared" si="2"/>
        <v>1295.6399999999999</v>
      </c>
      <c r="C37" s="89">
        <v>1098</v>
      </c>
      <c r="D37" s="90"/>
      <c r="E37" s="91" t="str">
        <f t="shared" si="3"/>
        <v/>
      </c>
    </row>
    <row r="38" spans="1:5" ht="14.5" x14ac:dyDescent="0.35">
      <c r="A38" s="88" t="s">
        <v>134</v>
      </c>
      <c r="B38" s="88">
        <f t="shared" si="2"/>
        <v>1300.3599999999999</v>
      </c>
      <c r="C38" s="89">
        <v>1102</v>
      </c>
      <c r="D38" s="90"/>
      <c r="E38" s="91" t="str">
        <f t="shared" si="3"/>
        <v/>
      </c>
    </row>
    <row r="39" spans="1:5" ht="14.5" x14ac:dyDescent="0.35">
      <c r="A39" s="88" t="s">
        <v>135</v>
      </c>
      <c r="B39" s="88">
        <f t="shared" si="2"/>
        <v>1181.1799999999998</v>
      </c>
      <c r="C39" s="89">
        <v>1001</v>
      </c>
      <c r="D39" s="90"/>
      <c r="E39" s="91" t="str">
        <f t="shared" si="3"/>
        <v/>
      </c>
    </row>
    <row r="40" spans="1:5" ht="14.5" x14ac:dyDescent="0.35">
      <c r="A40" s="88" t="s">
        <v>136</v>
      </c>
      <c r="B40" s="88">
        <f t="shared" si="2"/>
        <v>885</v>
      </c>
      <c r="C40" s="89">
        <v>750</v>
      </c>
      <c r="D40" s="90"/>
      <c r="E40" s="91" t="str">
        <f t="shared" si="3"/>
        <v/>
      </c>
    </row>
    <row r="41" spans="1:5" ht="14.5" x14ac:dyDescent="0.35">
      <c r="A41" s="88" t="s">
        <v>326</v>
      </c>
      <c r="B41" s="88">
        <f t="shared" si="2"/>
        <v>1096.22</v>
      </c>
      <c r="C41" s="89">
        <v>929</v>
      </c>
      <c r="D41" s="90"/>
      <c r="E41" s="91" t="str">
        <f t="shared" si="3"/>
        <v/>
      </c>
    </row>
    <row r="42" spans="1:5" ht="14.5" x14ac:dyDescent="0.35">
      <c r="A42" s="88" t="s">
        <v>327</v>
      </c>
      <c r="B42" s="88">
        <f t="shared" si="2"/>
        <v>2136.98</v>
      </c>
      <c r="C42" s="89">
        <v>1811</v>
      </c>
      <c r="D42" s="90"/>
      <c r="E42" s="91" t="str">
        <f t="shared" si="3"/>
        <v/>
      </c>
    </row>
    <row r="43" spans="1:5" ht="14.5" x14ac:dyDescent="0.35">
      <c r="A43" s="88" t="s">
        <v>328</v>
      </c>
      <c r="B43" s="88">
        <f t="shared" si="2"/>
        <v>4855.7</v>
      </c>
      <c r="C43" s="89">
        <v>4115</v>
      </c>
      <c r="D43" s="90"/>
      <c r="E43" s="91" t="str">
        <f t="shared" si="3"/>
        <v/>
      </c>
    </row>
    <row r="44" spans="1:5" ht="14.5" x14ac:dyDescent="0.35">
      <c r="A44" s="119" t="s">
        <v>75</v>
      </c>
      <c r="B44" s="119"/>
      <c r="C44" s="120"/>
      <c r="D44" s="90"/>
      <c r="E44" s="91" t="str">
        <f t="shared" si="3"/>
        <v/>
      </c>
    </row>
    <row r="45" spans="1:5" ht="14.5" x14ac:dyDescent="0.35">
      <c r="A45" s="88" t="s">
        <v>329</v>
      </c>
      <c r="B45" s="88">
        <f t="shared" ref="B45:B61" si="4">C45*1.18</f>
        <v>45610.54</v>
      </c>
      <c r="C45" s="89">
        <v>38653</v>
      </c>
      <c r="D45" s="90"/>
      <c r="E45" s="91" t="str">
        <f>IF(C45*D45,C45*D45,"")</f>
        <v/>
      </c>
    </row>
    <row r="46" spans="1:5" ht="14.5" x14ac:dyDescent="0.35">
      <c r="A46" s="88" t="s">
        <v>330</v>
      </c>
      <c r="B46" s="88">
        <f t="shared" si="4"/>
        <v>10229.42</v>
      </c>
      <c r="C46" s="89">
        <v>8669</v>
      </c>
      <c r="D46" s="90"/>
      <c r="E46" s="91" t="str">
        <f>IF(C46*D46,C46*D46,"")</f>
        <v/>
      </c>
    </row>
    <row r="47" spans="1:5" ht="14.5" x14ac:dyDescent="0.35">
      <c r="A47" s="88" t="s">
        <v>93</v>
      </c>
      <c r="B47" s="88">
        <f t="shared" si="4"/>
        <v>800.04</v>
      </c>
      <c r="C47" s="89">
        <v>678</v>
      </c>
      <c r="D47" s="90"/>
      <c r="E47" s="91" t="str">
        <f>IF(C47*D47,C47*D47,"")</f>
        <v/>
      </c>
    </row>
    <row r="48" spans="1:5" ht="14.5" x14ac:dyDescent="0.35">
      <c r="A48" s="88" t="s">
        <v>331</v>
      </c>
      <c r="B48" s="88">
        <f t="shared" si="4"/>
        <v>31566.179999999997</v>
      </c>
      <c r="C48" s="89">
        <v>26751</v>
      </c>
      <c r="D48" s="90"/>
      <c r="E48" s="91" t="str">
        <f t="shared" ref="E48:E54" si="5">IF(C48*D48,C48*D48,"")</f>
        <v/>
      </c>
    </row>
    <row r="49" spans="1:5" ht="14.5" x14ac:dyDescent="0.35">
      <c r="A49" s="88" t="s">
        <v>332</v>
      </c>
      <c r="B49" s="88">
        <f t="shared" si="4"/>
        <v>14429.039999999999</v>
      </c>
      <c r="C49" s="89">
        <v>12228</v>
      </c>
      <c r="D49" s="90"/>
      <c r="E49" s="91" t="str">
        <f t="shared" si="5"/>
        <v/>
      </c>
    </row>
    <row r="50" spans="1:5" ht="14.5" x14ac:dyDescent="0.35">
      <c r="A50" s="88" t="s">
        <v>333</v>
      </c>
      <c r="B50" s="88">
        <f t="shared" si="4"/>
        <v>9233.5</v>
      </c>
      <c r="C50" s="89">
        <v>7825</v>
      </c>
      <c r="D50" s="90"/>
      <c r="E50" s="91" t="str">
        <f t="shared" si="5"/>
        <v/>
      </c>
    </row>
    <row r="51" spans="1:5" ht="14.5" x14ac:dyDescent="0.35">
      <c r="A51" s="88" t="s">
        <v>334</v>
      </c>
      <c r="B51" s="88">
        <f t="shared" si="4"/>
        <v>4065.1</v>
      </c>
      <c r="C51" s="89">
        <v>3445</v>
      </c>
      <c r="D51" s="90"/>
      <c r="E51" s="91" t="str">
        <f t="shared" si="5"/>
        <v/>
      </c>
    </row>
    <row r="52" spans="1:5" ht="14.5" x14ac:dyDescent="0.35">
      <c r="A52" s="88" t="s">
        <v>335</v>
      </c>
      <c r="B52" s="88">
        <f t="shared" si="4"/>
        <v>6355.48</v>
      </c>
      <c r="C52" s="89">
        <v>5386</v>
      </c>
      <c r="D52" s="90"/>
      <c r="E52" s="91" t="str">
        <f t="shared" si="5"/>
        <v/>
      </c>
    </row>
    <row r="53" spans="1:5" ht="14.5" x14ac:dyDescent="0.35">
      <c r="A53" s="88" t="s">
        <v>336</v>
      </c>
      <c r="B53" s="88">
        <f t="shared" si="4"/>
        <v>946.3599999999999</v>
      </c>
      <c r="C53" s="89">
        <v>802</v>
      </c>
      <c r="D53" s="90"/>
      <c r="E53" s="91" t="str">
        <f t="shared" si="5"/>
        <v/>
      </c>
    </row>
    <row r="54" spans="1:5" ht="14.5" x14ac:dyDescent="0.35">
      <c r="A54" s="88" t="s">
        <v>440</v>
      </c>
      <c r="B54" s="88">
        <f t="shared" si="4"/>
        <v>9600.48</v>
      </c>
      <c r="C54" s="89">
        <v>8136</v>
      </c>
      <c r="D54" s="90"/>
      <c r="E54" s="91" t="str">
        <f t="shared" si="5"/>
        <v/>
      </c>
    </row>
    <row r="55" spans="1:5" ht="14.5" x14ac:dyDescent="0.35">
      <c r="A55" s="88" t="s">
        <v>94</v>
      </c>
      <c r="B55" s="88">
        <f t="shared" si="4"/>
        <v>2174.7399999999998</v>
      </c>
      <c r="C55" s="89">
        <v>1843</v>
      </c>
      <c r="D55" s="90"/>
      <c r="E55" s="91" t="str">
        <f>IF(C55*D55,C55*D55,"")</f>
        <v/>
      </c>
    </row>
    <row r="56" spans="1:5" ht="14.5" x14ac:dyDescent="0.35">
      <c r="A56" s="88" t="s">
        <v>439</v>
      </c>
      <c r="B56" s="88">
        <f t="shared" si="4"/>
        <v>5090.5199999999995</v>
      </c>
      <c r="C56" s="89">
        <v>4314</v>
      </c>
      <c r="D56" s="90"/>
      <c r="E56" s="91" t="str">
        <f>IF(C56*D56,C56*D56,"")</f>
        <v/>
      </c>
    </row>
    <row r="57" spans="1:5" ht="14.5" x14ac:dyDescent="0.35">
      <c r="A57" s="88" t="s">
        <v>239</v>
      </c>
      <c r="B57" s="88"/>
      <c r="C57" s="89" t="s">
        <v>38</v>
      </c>
      <c r="D57" s="90"/>
      <c r="E57" s="91"/>
    </row>
    <row r="58" spans="1:5" ht="14.5" x14ac:dyDescent="0.35">
      <c r="A58" s="88" t="s">
        <v>414</v>
      </c>
      <c r="B58" s="88"/>
      <c r="C58" s="89" t="s">
        <v>38</v>
      </c>
      <c r="D58" s="90"/>
      <c r="E58" s="91"/>
    </row>
    <row r="59" spans="1:5" ht="14.5" x14ac:dyDescent="0.35">
      <c r="A59" s="88" t="s">
        <v>241</v>
      </c>
      <c r="B59" s="88">
        <f t="shared" si="4"/>
        <v>11709.14</v>
      </c>
      <c r="C59" s="89">
        <v>9923</v>
      </c>
      <c r="D59" s="90"/>
      <c r="E59" s="91"/>
    </row>
    <row r="60" spans="1:5" ht="14.5" x14ac:dyDescent="0.35">
      <c r="A60" s="88" t="s">
        <v>242</v>
      </c>
      <c r="B60" s="88">
        <f t="shared" si="4"/>
        <v>3581.2999999999997</v>
      </c>
      <c r="C60" s="89">
        <v>3035</v>
      </c>
      <c r="D60" s="90"/>
      <c r="E60" s="91"/>
    </row>
    <row r="61" spans="1:5" ht="14.5" x14ac:dyDescent="0.35">
      <c r="A61" s="88" t="s">
        <v>413</v>
      </c>
      <c r="B61" s="88">
        <f t="shared" si="4"/>
        <v>715.07999999999993</v>
      </c>
      <c r="C61" s="89">
        <v>606</v>
      </c>
      <c r="D61" s="90"/>
      <c r="E61" s="91" t="str">
        <f>IF(C61*D61,C61*D61,"")</f>
        <v/>
      </c>
    </row>
    <row r="62" spans="1:5" ht="14.5" x14ac:dyDescent="0.35">
      <c r="A62" s="82"/>
      <c r="B62" s="82"/>
      <c r="C62" s="83"/>
      <c r="D62" s="92"/>
      <c r="E62" s="106"/>
    </row>
    <row r="63" spans="1:5" ht="14.5" x14ac:dyDescent="0.35">
      <c r="A63" s="86" t="s">
        <v>64</v>
      </c>
      <c r="B63" s="82"/>
      <c r="C63" s="83"/>
      <c r="D63" s="92"/>
      <c r="E63" s="85"/>
    </row>
    <row r="64" spans="1:5" ht="14.5" x14ac:dyDescent="0.35">
      <c r="A64" s="88" t="s">
        <v>337</v>
      </c>
      <c r="B64" s="88">
        <f t="shared" ref="B64:B68" si="6">C64*1.18</f>
        <v>6886.48</v>
      </c>
      <c r="C64" s="89">
        <v>5836</v>
      </c>
      <c r="D64" s="90"/>
      <c r="E64" s="91" t="str">
        <f>IF(C64*D64,C64*D64,"")</f>
        <v/>
      </c>
    </row>
    <row r="65" spans="1:5" ht="14.5" x14ac:dyDescent="0.35">
      <c r="A65" s="88" t="s">
        <v>338</v>
      </c>
      <c r="B65" s="88">
        <f t="shared" si="6"/>
        <v>7082.36</v>
      </c>
      <c r="C65" s="89">
        <v>6002</v>
      </c>
      <c r="D65" s="90"/>
      <c r="E65" s="91" t="str">
        <f>IF(C65*D65,C65*D65,"")</f>
        <v/>
      </c>
    </row>
    <row r="66" spans="1:5" ht="14.5" x14ac:dyDescent="0.35">
      <c r="A66" s="88" t="s">
        <v>339</v>
      </c>
      <c r="B66" s="88">
        <f t="shared" si="6"/>
        <v>2263.2399999999998</v>
      </c>
      <c r="C66" s="89">
        <v>1918</v>
      </c>
      <c r="D66" s="90"/>
      <c r="E66" s="91" t="str">
        <f>IF(C66*D66,C66*D66,"")</f>
        <v/>
      </c>
    </row>
    <row r="67" spans="1:5" ht="14.5" x14ac:dyDescent="0.35">
      <c r="A67" s="88" t="s">
        <v>340</v>
      </c>
      <c r="B67" s="88">
        <f t="shared" si="6"/>
        <v>1137.52</v>
      </c>
      <c r="C67" s="89">
        <v>964</v>
      </c>
      <c r="D67" s="90"/>
      <c r="E67" s="91" t="str">
        <f>IF(C67*D67,C67*D67,"")</f>
        <v/>
      </c>
    </row>
    <row r="68" spans="1:5" ht="14.5" x14ac:dyDescent="0.35">
      <c r="A68" s="88" t="s">
        <v>149</v>
      </c>
      <c r="B68" s="88">
        <f t="shared" si="6"/>
        <v>1150.5</v>
      </c>
      <c r="C68" s="89">
        <v>975</v>
      </c>
      <c r="D68" s="90"/>
      <c r="E68" s="91" t="str">
        <f>IF(C68*D68,C68*D68,"")</f>
        <v/>
      </c>
    </row>
    <row r="69" spans="1:5" ht="14.5" x14ac:dyDescent="0.35">
      <c r="A69" s="82"/>
      <c r="B69" s="82"/>
      <c r="C69" s="83"/>
      <c r="D69" s="92"/>
      <c r="E69" s="106"/>
    </row>
    <row r="70" spans="1:5" ht="14.5" x14ac:dyDescent="0.35">
      <c r="A70" s="86" t="s">
        <v>66</v>
      </c>
      <c r="B70" s="82"/>
      <c r="C70" s="83"/>
      <c r="D70" s="92"/>
      <c r="E70" s="106"/>
    </row>
    <row r="71" spans="1:5" ht="14.5" x14ac:dyDescent="0.35">
      <c r="A71" s="88" t="s">
        <v>341</v>
      </c>
      <c r="B71" s="88">
        <f t="shared" ref="B71:B73" si="7">C71*1.18</f>
        <v>4218.5</v>
      </c>
      <c r="C71" s="100">
        <v>3575</v>
      </c>
      <c r="D71" s="90"/>
      <c r="E71" s="91" t="str">
        <f>IF(C71*D71,C71*D71,"")</f>
        <v/>
      </c>
    </row>
    <row r="72" spans="1:5" ht="14.5" x14ac:dyDescent="0.35">
      <c r="A72" s="88" t="s">
        <v>342</v>
      </c>
      <c r="B72" s="88">
        <f t="shared" si="7"/>
        <v>3279.22</v>
      </c>
      <c r="C72" s="100">
        <v>2779</v>
      </c>
      <c r="D72" s="90"/>
      <c r="E72" s="91" t="str">
        <f>IF(C72*D72,C72*D72,"")</f>
        <v/>
      </c>
    </row>
    <row r="73" spans="1:5" ht="14.5" x14ac:dyDescent="0.35">
      <c r="A73" s="88" t="s">
        <v>343</v>
      </c>
      <c r="B73" s="88">
        <f t="shared" si="7"/>
        <v>5016.1799999999994</v>
      </c>
      <c r="C73" s="89">
        <v>4251</v>
      </c>
      <c r="D73" s="90"/>
      <c r="E73" s="91" t="str">
        <f>IF(C73*D73,C73*D73,"")</f>
        <v/>
      </c>
    </row>
    <row r="74" spans="1:5" ht="14.5" x14ac:dyDescent="0.35">
      <c r="A74" s="88" t="s">
        <v>344</v>
      </c>
      <c r="B74" s="88"/>
      <c r="C74" s="88"/>
      <c r="D74" s="90"/>
      <c r="E74" s="91" t="str">
        <f>IF(C74*D74,C74*D74,"")</f>
        <v/>
      </c>
    </row>
    <row r="75" spans="1:5" ht="14.5" x14ac:dyDescent="0.35">
      <c r="A75" s="88" t="s">
        <v>345</v>
      </c>
      <c r="B75" s="88"/>
      <c r="C75" s="88"/>
      <c r="D75" s="90"/>
      <c r="E75" s="91" t="str">
        <f>IF(C75*D75,C75*D75,"")</f>
        <v/>
      </c>
    </row>
    <row r="76" spans="1:5" ht="14.5" x14ac:dyDescent="0.35">
      <c r="A76" s="93" t="s">
        <v>399</v>
      </c>
      <c r="B76" s="93"/>
      <c r="C76" s="94"/>
      <c r="D76" s="117"/>
      <c r="E76" s="121"/>
    </row>
    <row r="77" spans="1:5" ht="14.5" x14ac:dyDescent="0.35">
      <c r="A77" s="82"/>
      <c r="B77" s="82"/>
      <c r="C77" s="85"/>
      <c r="D77" s="84"/>
      <c r="E77" s="85"/>
    </row>
    <row r="78" spans="1:5" ht="14.5" x14ac:dyDescent="0.35">
      <c r="A78" s="86" t="s">
        <v>76</v>
      </c>
      <c r="B78" s="82"/>
      <c r="C78" s="83"/>
      <c r="D78" s="92"/>
      <c r="E78" s="85"/>
    </row>
    <row r="79" spans="1:5" ht="14.5" x14ac:dyDescent="0.35">
      <c r="A79" s="88" t="s">
        <v>300</v>
      </c>
      <c r="B79" s="88">
        <f t="shared" ref="B79:B82" si="8">C79*1.18</f>
        <v>1377.06</v>
      </c>
      <c r="C79" s="89">
        <v>1167</v>
      </c>
      <c r="D79" s="90"/>
      <c r="E79" s="91" t="str">
        <f>IF(C79*D79,C79*D79,"")</f>
        <v/>
      </c>
    </row>
    <row r="80" spans="1:5" ht="14.5" x14ac:dyDescent="0.35">
      <c r="A80" s="88" t="s">
        <v>301</v>
      </c>
      <c r="B80" s="88">
        <f t="shared" si="8"/>
        <v>11854.279999999999</v>
      </c>
      <c r="C80" s="89">
        <v>10046</v>
      </c>
      <c r="D80" s="90"/>
      <c r="E80" s="91" t="str">
        <f>IF(C80*D80,C80*D80,"")</f>
        <v/>
      </c>
    </row>
    <row r="81" spans="1:5" ht="14.5" x14ac:dyDescent="0.35">
      <c r="A81" s="88" t="s">
        <v>441</v>
      </c>
      <c r="B81" s="88">
        <f t="shared" si="8"/>
        <v>355.18</v>
      </c>
      <c r="C81" s="89">
        <v>301</v>
      </c>
      <c r="D81" s="90"/>
      <c r="E81" s="91"/>
    </row>
    <row r="82" spans="1:5" ht="14.5" x14ac:dyDescent="0.35">
      <c r="A82" s="88" t="s">
        <v>346</v>
      </c>
      <c r="B82" s="88">
        <f t="shared" si="8"/>
        <v>9086</v>
      </c>
      <c r="C82" s="89">
        <v>7700</v>
      </c>
      <c r="D82" s="90"/>
      <c r="E82" s="91" t="str">
        <f>IF(C82*D82,C82*D82,"")</f>
        <v/>
      </c>
    </row>
    <row r="83" spans="1:5" ht="14.5" x14ac:dyDescent="0.35">
      <c r="A83" s="82"/>
      <c r="B83" s="82"/>
      <c r="C83" s="83"/>
      <c r="D83" s="92"/>
      <c r="E83" s="85"/>
    </row>
    <row r="84" spans="1:5" ht="14.5" x14ac:dyDescent="0.35">
      <c r="A84" s="86" t="s">
        <v>12</v>
      </c>
      <c r="B84" s="82"/>
      <c r="C84" s="83"/>
      <c r="D84" s="92"/>
      <c r="E84" s="85"/>
    </row>
    <row r="85" spans="1:5" ht="14.5" x14ac:dyDescent="0.35">
      <c r="A85" s="33" t="s">
        <v>98</v>
      </c>
      <c r="B85" s="227">
        <f t="shared" ref="B85:B89" si="9">C85*1.18</f>
        <v>0</v>
      </c>
      <c r="C85" s="89">
        <v>0</v>
      </c>
      <c r="D85" s="90"/>
      <c r="E85" s="91" t="str">
        <f>IF(C85*D85,C85*D85,"")</f>
        <v/>
      </c>
    </row>
    <row r="86" spans="1:5" ht="14.5" x14ac:dyDescent="0.35">
      <c r="A86" s="33" t="s">
        <v>99</v>
      </c>
      <c r="B86" s="227">
        <f t="shared" si="9"/>
        <v>0</v>
      </c>
      <c r="C86" s="89">
        <v>0</v>
      </c>
      <c r="D86" s="90"/>
      <c r="E86" s="91" t="str">
        <f>IF(C86*D86,C86*D86,"")</f>
        <v/>
      </c>
    </row>
    <row r="87" spans="1:5" ht="14.5" x14ac:dyDescent="0.35">
      <c r="A87" s="33" t="s">
        <v>100</v>
      </c>
      <c r="B87" s="227">
        <f t="shared" si="9"/>
        <v>0</v>
      </c>
      <c r="C87" s="89">
        <v>0</v>
      </c>
      <c r="D87" s="90"/>
      <c r="E87" s="91"/>
    </row>
    <row r="88" spans="1:5" ht="14.5" x14ac:dyDescent="0.35">
      <c r="A88" s="33" t="s">
        <v>101</v>
      </c>
      <c r="B88" s="227">
        <f t="shared" si="9"/>
        <v>0</v>
      </c>
      <c r="C88" s="89">
        <v>0</v>
      </c>
      <c r="D88" s="90"/>
      <c r="E88" s="91" t="str">
        <f>IF(C88*D88,C88*D88,"")</f>
        <v/>
      </c>
    </row>
    <row r="89" spans="1:5" ht="14.5" x14ac:dyDescent="0.35">
      <c r="A89" s="33" t="s">
        <v>102</v>
      </c>
      <c r="B89" s="227">
        <f t="shared" si="9"/>
        <v>2258.52</v>
      </c>
      <c r="C89" s="89">
        <v>1914</v>
      </c>
      <c r="D89" s="90"/>
      <c r="E89" s="91" t="str">
        <f>IF(C89*D89,C89*D89,"")</f>
        <v/>
      </c>
    </row>
    <row r="90" spans="1:5" ht="14.5" x14ac:dyDescent="0.35">
      <c r="A90" s="82"/>
      <c r="B90" s="82"/>
      <c r="C90" s="83"/>
      <c r="D90" s="92"/>
      <c r="E90" s="85"/>
    </row>
    <row r="91" spans="1:5" ht="14.5" x14ac:dyDescent="0.35">
      <c r="A91" s="86" t="s">
        <v>15</v>
      </c>
      <c r="B91" s="82"/>
      <c r="C91" s="83"/>
      <c r="D91" s="92"/>
      <c r="E91" s="106"/>
    </row>
    <row r="92" spans="1:5" ht="14.5" x14ac:dyDescent="0.35">
      <c r="A92" s="88" t="s">
        <v>374</v>
      </c>
      <c r="B92" s="88"/>
      <c r="C92" s="89">
        <v>4</v>
      </c>
      <c r="D92" s="107"/>
      <c r="E92" s="91" t="str">
        <f>IF(C92*D92,C92*D92,"")</f>
        <v/>
      </c>
    </row>
    <row r="93" spans="1:5" ht="14.5" x14ac:dyDescent="0.35">
      <c r="A93" s="88" t="s">
        <v>16</v>
      </c>
      <c r="B93" s="88"/>
      <c r="C93" s="89">
        <v>1.5</v>
      </c>
      <c r="D93" s="107"/>
      <c r="E93" s="91" t="str">
        <f>IF(C93*D93,C93*D93,"")</f>
        <v/>
      </c>
    </row>
    <row r="94" spans="1:5" ht="14.5" x14ac:dyDescent="0.35">
      <c r="A94" s="82"/>
      <c r="B94" s="84"/>
      <c r="C94" s="84"/>
      <c r="D94" s="85" t="s">
        <v>17</v>
      </c>
      <c r="E94" s="108">
        <f>SUM(E15:E93)</f>
        <v>0</v>
      </c>
    </row>
    <row r="95" spans="1:5" ht="14.5" x14ac:dyDescent="0.35">
      <c r="A95" s="82"/>
      <c r="B95" s="109"/>
      <c r="C95" s="110"/>
      <c r="D95" s="85" t="s">
        <v>19</v>
      </c>
      <c r="E95" s="108" t="e">
        <f>SUM(#REF!*(E94)/100)</f>
        <v>#REF!</v>
      </c>
    </row>
    <row r="96" spans="1:5" ht="14.5" x14ac:dyDescent="0.35">
      <c r="A96" s="82"/>
      <c r="B96" s="82"/>
      <c r="C96" s="84"/>
      <c r="D96" s="85" t="s">
        <v>20</v>
      </c>
      <c r="E96" s="111" t="e">
        <f>E94+E95</f>
        <v>#REF!</v>
      </c>
    </row>
    <row r="97" spans="1:5" ht="14.5" x14ac:dyDescent="0.35">
      <c r="A97" s="82"/>
      <c r="B97" s="82"/>
      <c r="C97" s="85"/>
      <c r="D97" s="84"/>
      <c r="E97" s="85"/>
    </row>
    <row r="98" spans="1:5" ht="14.5" x14ac:dyDescent="0.35">
      <c r="A98" s="82"/>
      <c r="B98" s="82"/>
      <c r="C98" s="85"/>
      <c r="D98" s="84"/>
      <c r="E98" s="85"/>
    </row>
    <row r="99" spans="1:5" ht="15.5" x14ac:dyDescent="0.35">
      <c r="A99" s="22"/>
      <c r="C99" s="19"/>
      <c r="D99" s="20"/>
      <c r="E99" s="21"/>
    </row>
  </sheetData>
  <mergeCells count="7">
    <mergeCell ref="C7:E7"/>
    <mergeCell ref="C6:E6"/>
    <mergeCell ref="C1:E1"/>
    <mergeCell ref="C2:E2"/>
    <mergeCell ref="C3:E3"/>
    <mergeCell ref="C4:E4"/>
    <mergeCell ref="C5:E5"/>
  </mergeCells>
  <hyperlinks>
    <hyperlink ref="C7" r:id="rId1" xr:uid="{80A6C08F-44BC-489D-9BAE-A28E735BA081}"/>
    <hyperlink ref="C3" r:id="rId2" xr:uid="{FFC1572D-F2A3-448A-B548-7074F820CD18}"/>
  </hyperlinks>
  <pageMargins left="0.5" right="0.5" top="0.25" bottom="0.5" header="0.5" footer="0.5"/>
  <pageSetup orientation="portrait" r:id="rId3"/>
  <headerFooter alignWithMargins="0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F256-4816-4A71-84D1-66C1F324A559}">
  <sheetPr>
    <pageSetUpPr fitToPage="1"/>
  </sheetPr>
  <dimension ref="A1:K86"/>
  <sheetViews>
    <sheetView zoomScaleNormal="100"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7" width="10.1796875" style="2" customWidth="1"/>
    <col min="8" max="8" width="10.1796875" style="210" customWidth="1"/>
    <col min="9" max="9" width="14.7265625" style="4" customWidth="1"/>
    <col min="10" max="10" width="10.54296875" style="5" customWidth="1"/>
    <col min="11" max="11" width="12.54296875" style="4" customWidth="1"/>
    <col min="12" max="12" width="13.7265625" style="2" customWidth="1"/>
    <col min="13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10.1796875" style="2" customWidth="1"/>
    <col min="265" max="265" width="14.7265625" style="2" customWidth="1"/>
    <col min="266" max="266" width="10.54296875" style="2" customWidth="1"/>
    <col min="267" max="267" width="12.5429687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10.1796875" style="2" customWidth="1"/>
    <col min="521" max="521" width="14.7265625" style="2" customWidth="1"/>
    <col min="522" max="522" width="10.54296875" style="2" customWidth="1"/>
    <col min="523" max="523" width="12.5429687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10.1796875" style="2" customWidth="1"/>
    <col min="777" max="777" width="14.7265625" style="2" customWidth="1"/>
    <col min="778" max="778" width="10.54296875" style="2" customWidth="1"/>
    <col min="779" max="779" width="12.5429687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10.1796875" style="2" customWidth="1"/>
    <col min="1033" max="1033" width="14.7265625" style="2" customWidth="1"/>
    <col min="1034" max="1034" width="10.54296875" style="2" customWidth="1"/>
    <col min="1035" max="1035" width="12.5429687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10.1796875" style="2" customWidth="1"/>
    <col min="1289" max="1289" width="14.7265625" style="2" customWidth="1"/>
    <col min="1290" max="1290" width="10.54296875" style="2" customWidth="1"/>
    <col min="1291" max="1291" width="12.5429687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10.1796875" style="2" customWidth="1"/>
    <col min="1545" max="1545" width="14.7265625" style="2" customWidth="1"/>
    <col min="1546" max="1546" width="10.54296875" style="2" customWidth="1"/>
    <col min="1547" max="1547" width="12.5429687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10.1796875" style="2" customWidth="1"/>
    <col min="1801" max="1801" width="14.7265625" style="2" customWidth="1"/>
    <col min="1802" max="1802" width="10.54296875" style="2" customWidth="1"/>
    <col min="1803" max="1803" width="12.5429687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10.1796875" style="2" customWidth="1"/>
    <col min="2057" max="2057" width="14.7265625" style="2" customWidth="1"/>
    <col min="2058" max="2058" width="10.54296875" style="2" customWidth="1"/>
    <col min="2059" max="2059" width="12.5429687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10.1796875" style="2" customWidth="1"/>
    <col min="2313" max="2313" width="14.7265625" style="2" customWidth="1"/>
    <col min="2314" max="2314" width="10.54296875" style="2" customWidth="1"/>
    <col min="2315" max="2315" width="12.5429687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10.1796875" style="2" customWidth="1"/>
    <col min="2569" max="2569" width="14.7265625" style="2" customWidth="1"/>
    <col min="2570" max="2570" width="10.54296875" style="2" customWidth="1"/>
    <col min="2571" max="2571" width="12.5429687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10.1796875" style="2" customWidth="1"/>
    <col min="2825" max="2825" width="14.7265625" style="2" customWidth="1"/>
    <col min="2826" max="2826" width="10.54296875" style="2" customWidth="1"/>
    <col min="2827" max="2827" width="12.5429687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10.1796875" style="2" customWidth="1"/>
    <col min="3081" max="3081" width="14.7265625" style="2" customWidth="1"/>
    <col min="3082" max="3082" width="10.54296875" style="2" customWidth="1"/>
    <col min="3083" max="3083" width="12.5429687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10.1796875" style="2" customWidth="1"/>
    <col min="3337" max="3337" width="14.7265625" style="2" customWidth="1"/>
    <col min="3338" max="3338" width="10.54296875" style="2" customWidth="1"/>
    <col min="3339" max="3339" width="12.5429687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10.1796875" style="2" customWidth="1"/>
    <col min="3593" max="3593" width="14.7265625" style="2" customWidth="1"/>
    <col min="3594" max="3594" width="10.54296875" style="2" customWidth="1"/>
    <col min="3595" max="3595" width="12.5429687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10.1796875" style="2" customWidth="1"/>
    <col min="3849" max="3849" width="14.7265625" style="2" customWidth="1"/>
    <col min="3850" max="3850" width="10.54296875" style="2" customWidth="1"/>
    <col min="3851" max="3851" width="12.5429687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10.1796875" style="2" customWidth="1"/>
    <col min="4105" max="4105" width="14.7265625" style="2" customWidth="1"/>
    <col min="4106" max="4106" width="10.54296875" style="2" customWidth="1"/>
    <col min="4107" max="4107" width="12.5429687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10.1796875" style="2" customWidth="1"/>
    <col min="4361" max="4361" width="14.7265625" style="2" customWidth="1"/>
    <col min="4362" max="4362" width="10.54296875" style="2" customWidth="1"/>
    <col min="4363" max="4363" width="12.5429687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10.1796875" style="2" customWidth="1"/>
    <col min="4617" max="4617" width="14.7265625" style="2" customWidth="1"/>
    <col min="4618" max="4618" width="10.54296875" style="2" customWidth="1"/>
    <col min="4619" max="4619" width="12.5429687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10.1796875" style="2" customWidth="1"/>
    <col min="4873" max="4873" width="14.7265625" style="2" customWidth="1"/>
    <col min="4874" max="4874" width="10.54296875" style="2" customWidth="1"/>
    <col min="4875" max="4875" width="12.5429687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10.1796875" style="2" customWidth="1"/>
    <col min="5129" max="5129" width="14.7265625" style="2" customWidth="1"/>
    <col min="5130" max="5130" width="10.54296875" style="2" customWidth="1"/>
    <col min="5131" max="5131" width="12.5429687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10.1796875" style="2" customWidth="1"/>
    <col min="5385" max="5385" width="14.7265625" style="2" customWidth="1"/>
    <col min="5386" max="5386" width="10.54296875" style="2" customWidth="1"/>
    <col min="5387" max="5387" width="12.5429687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10.1796875" style="2" customWidth="1"/>
    <col min="5641" max="5641" width="14.7265625" style="2" customWidth="1"/>
    <col min="5642" max="5642" width="10.54296875" style="2" customWidth="1"/>
    <col min="5643" max="5643" width="12.5429687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10.1796875" style="2" customWidth="1"/>
    <col min="5897" max="5897" width="14.7265625" style="2" customWidth="1"/>
    <col min="5898" max="5898" width="10.54296875" style="2" customWidth="1"/>
    <col min="5899" max="5899" width="12.5429687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10.1796875" style="2" customWidth="1"/>
    <col min="6153" max="6153" width="14.7265625" style="2" customWidth="1"/>
    <col min="6154" max="6154" width="10.54296875" style="2" customWidth="1"/>
    <col min="6155" max="6155" width="12.5429687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10.1796875" style="2" customWidth="1"/>
    <col min="6409" max="6409" width="14.7265625" style="2" customWidth="1"/>
    <col min="6410" max="6410" width="10.54296875" style="2" customWidth="1"/>
    <col min="6411" max="6411" width="12.5429687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10.1796875" style="2" customWidth="1"/>
    <col min="6665" max="6665" width="14.7265625" style="2" customWidth="1"/>
    <col min="6666" max="6666" width="10.54296875" style="2" customWidth="1"/>
    <col min="6667" max="6667" width="12.5429687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10.1796875" style="2" customWidth="1"/>
    <col min="6921" max="6921" width="14.7265625" style="2" customWidth="1"/>
    <col min="6922" max="6922" width="10.54296875" style="2" customWidth="1"/>
    <col min="6923" max="6923" width="12.5429687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10.1796875" style="2" customWidth="1"/>
    <col min="7177" max="7177" width="14.7265625" style="2" customWidth="1"/>
    <col min="7178" max="7178" width="10.54296875" style="2" customWidth="1"/>
    <col min="7179" max="7179" width="12.5429687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10.1796875" style="2" customWidth="1"/>
    <col min="7433" max="7433" width="14.7265625" style="2" customWidth="1"/>
    <col min="7434" max="7434" width="10.54296875" style="2" customWidth="1"/>
    <col min="7435" max="7435" width="12.5429687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10.1796875" style="2" customWidth="1"/>
    <col min="7689" max="7689" width="14.7265625" style="2" customWidth="1"/>
    <col min="7690" max="7690" width="10.54296875" style="2" customWidth="1"/>
    <col min="7691" max="7691" width="12.5429687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10.1796875" style="2" customWidth="1"/>
    <col min="7945" max="7945" width="14.7265625" style="2" customWidth="1"/>
    <col min="7946" max="7946" width="10.54296875" style="2" customWidth="1"/>
    <col min="7947" max="7947" width="12.5429687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10.1796875" style="2" customWidth="1"/>
    <col min="8201" max="8201" width="14.7265625" style="2" customWidth="1"/>
    <col min="8202" max="8202" width="10.54296875" style="2" customWidth="1"/>
    <col min="8203" max="8203" width="12.5429687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10.1796875" style="2" customWidth="1"/>
    <col min="8457" max="8457" width="14.7265625" style="2" customWidth="1"/>
    <col min="8458" max="8458" width="10.54296875" style="2" customWidth="1"/>
    <col min="8459" max="8459" width="12.5429687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10.1796875" style="2" customWidth="1"/>
    <col min="8713" max="8713" width="14.7265625" style="2" customWidth="1"/>
    <col min="8714" max="8714" width="10.54296875" style="2" customWidth="1"/>
    <col min="8715" max="8715" width="12.5429687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10.1796875" style="2" customWidth="1"/>
    <col min="8969" max="8969" width="14.7265625" style="2" customWidth="1"/>
    <col min="8970" max="8970" width="10.54296875" style="2" customWidth="1"/>
    <col min="8971" max="8971" width="12.5429687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10.1796875" style="2" customWidth="1"/>
    <col min="9225" max="9225" width="14.7265625" style="2" customWidth="1"/>
    <col min="9226" max="9226" width="10.54296875" style="2" customWidth="1"/>
    <col min="9227" max="9227" width="12.5429687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10.1796875" style="2" customWidth="1"/>
    <col min="9481" max="9481" width="14.7265625" style="2" customWidth="1"/>
    <col min="9482" max="9482" width="10.54296875" style="2" customWidth="1"/>
    <col min="9483" max="9483" width="12.5429687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10.1796875" style="2" customWidth="1"/>
    <col min="9737" max="9737" width="14.7265625" style="2" customWidth="1"/>
    <col min="9738" max="9738" width="10.54296875" style="2" customWidth="1"/>
    <col min="9739" max="9739" width="12.5429687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10.1796875" style="2" customWidth="1"/>
    <col min="9993" max="9993" width="14.7265625" style="2" customWidth="1"/>
    <col min="9994" max="9994" width="10.54296875" style="2" customWidth="1"/>
    <col min="9995" max="9995" width="12.5429687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10.1796875" style="2" customWidth="1"/>
    <col min="10249" max="10249" width="14.7265625" style="2" customWidth="1"/>
    <col min="10250" max="10250" width="10.54296875" style="2" customWidth="1"/>
    <col min="10251" max="10251" width="12.5429687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10.1796875" style="2" customWidth="1"/>
    <col min="10505" max="10505" width="14.7265625" style="2" customWidth="1"/>
    <col min="10506" max="10506" width="10.54296875" style="2" customWidth="1"/>
    <col min="10507" max="10507" width="12.5429687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10.1796875" style="2" customWidth="1"/>
    <col min="10761" max="10761" width="14.7265625" style="2" customWidth="1"/>
    <col min="10762" max="10762" width="10.54296875" style="2" customWidth="1"/>
    <col min="10763" max="10763" width="12.5429687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10.1796875" style="2" customWidth="1"/>
    <col min="11017" max="11017" width="14.7265625" style="2" customWidth="1"/>
    <col min="11018" max="11018" width="10.54296875" style="2" customWidth="1"/>
    <col min="11019" max="11019" width="12.5429687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10.1796875" style="2" customWidth="1"/>
    <col min="11273" max="11273" width="14.7265625" style="2" customWidth="1"/>
    <col min="11274" max="11274" width="10.54296875" style="2" customWidth="1"/>
    <col min="11275" max="11275" width="12.5429687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10.1796875" style="2" customWidth="1"/>
    <col min="11529" max="11529" width="14.7265625" style="2" customWidth="1"/>
    <col min="11530" max="11530" width="10.54296875" style="2" customWidth="1"/>
    <col min="11531" max="11531" width="12.5429687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10.1796875" style="2" customWidth="1"/>
    <col min="11785" max="11785" width="14.7265625" style="2" customWidth="1"/>
    <col min="11786" max="11786" width="10.54296875" style="2" customWidth="1"/>
    <col min="11787" max="11787" width="12.5429687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10.1796875" style="2" customWidth="1"/>
    <col min="12041" max="12041" width="14.7265625" style="2" customWidth="1"/>
    <col min="12042" max="12042" width="10.54296875" style="2" customWidth="1"/>
    <col min="12043" max="12043" width="12.5429687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10.1796875" style="2" customWidth="1"/>
    <col min="12297" max="12297" width="14.7265625" style="2" customWidth="1"/>
    <col min="12298" max="12298" width="10.54296875" style="2" customWidth="1"/>
    <col min="12299" max="12299" width="12.5429687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10.1796875" style="2" customWidth="1"/>
    <col min="12553" max="12553" width="14.7265625" style="2" customWidth="1"/>
    <col min="12554" max="12554" width="10.54296875" style="2" customWidth="1"/>
    <col min="12555" max="12555" width="12.5429687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10.1796875" style="2" customWidth="1"/>
    <col min="12809" max="12809" width="14.7265625" style="2" customWidth="1"/>
    <col min="12810" max="12810" width="10.54296875" style="2" customWidth="1"/>
    <col min="12811" max="12811" width="12.5429687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10.1796875" style="2" customWidth="1"/>
    <col min="13065" max="13065" width="14.7265625" style="2" customWidth="1"/>
    <col min="13066" max="13066" width="10.54296875" style="2" customWidth="1"/>
    <col min="13067" max="13067" width="12.5429687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10.1796875" style="2" customWidth="1"/>
    <col min="13321" max="13321" width="14.7265625" style="2" customWidth="1"/>
    <col min="13322" max="13322" width="10.54296875" style="2" customWidth="1"/>
    <col min="13323" max="13323" width="12.5429687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10.1796875" style="2" customWidth="1"/>
    <col min="13577" max="13577" width="14.7265625" style="2" customWidth="1"/>
    <col min="13578" max="13578" width="10.54296875" style="2" customWidth="1"/>
    <col min="13579" max="13579" width="12.5429687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10.1796875" style="2" customWidth="1"/>
    <col min="13833" max="13833" width="14.7265625" style="2" customWidth="1"/>
    <col min="13834" max="13834" width="10.54296875" style="2" customWidth="1"/>
    <col min="13835" max="13835" width="12.5429687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10.1796875" style="2" customWidth="1"/>
    <col min="14089" max="14089" width="14.7265625" style="2" customWidth="1"/>
    <col min="14090" max="14090" width="10.54296875" style="2" customWidth="1"/>
    <col min="14091" max="14091" width="12.5429687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10.1796875" style="2" customWidth="1"/>
    <col min="14345" max="14345" width="14.7265625" style="2" customWidth="1"/>
    <col min="14346" max="14346" width="10.54296875" style="2" customWidth="1"/>
    <col min="14347" max="14347" width="12.5429687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10.1796875" style="2" customWidth="1"/>
    <col min="14601" max="14601" width="14.7265625" style="2" customWidth="1"/>
    <col min="14602" max="14602" width="10.54296875" style="2" customWidth="1"/>
    <col min="14603" max="14603" width="12.5429687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10.1796875" style="2" customWidth="1"/>
    <col min="14857" max="14857" width="14.7265625" style="2" customWidth="1"/>
    <col min="14858" max="14858" width="10.54296875" style="2" customWidth="1"/>
    <col min="14859" max="14859" width="12.5429687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10.1796875" style="2" customWidth="1"/>
    <col min="15113" max="15113" width="14.7265625" style="2" customWidth="1"/>
    <col min="15114" max="15114" width="10.54296875" style="2" customWidth="1"/>
    <col min="15115" max="15115" width="12.5429687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10.1796875" style="2" customWidth="1"/>
    <col min="15369" max="15369" width="14.7265625" style="2" customWidth="1"/>
    <col min="15370" max="15370" width="10.54296875" style="2" customWidth="1"/>
    <col min="15371" max="15371" width="12.5429687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10.1796875" style="2" customWidth="1"/>
    <col min="15625" max="15625" width="14.7265625" style="2" customWidth="1"/>
    <col min="15626" max="15626" width="10.54296875" style="2" customWidth="1"/>
    <col min="15627" max="15627" width="12.5429687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10.1796875" style="2" customWidth="1"/>
    <col min="15881" max="15881" width="14.7265625" style="2" customWidth="1"/>
    <col min="15882" max="15882" width="10.54296875" style="2" customWidth="1"/>
    <col min="15883" max="15883" width="12.5429687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10.1796875" style="2" customWidth="1"/>
    <col min="16137" max="16137" width="14.7265625" style="2" customWidth="1"/>
    <col min="16138" max="16138" width="10.54296875" style="2" customWidth="1"/>
    <col min="16139" max="16139" width="12.54296875" style="2" customWidth="1"/>
    <col min="16140" max="16384" width="9.1796875" style="2"/>
  </cols>
  <sheetData>
    <row r="1" spans="1:11" ht="26.25" customHeight="1" x14ac:dyDescent="0.55000000000000004">
      <c r="A1" s="1"/>
      <c r="I1" s="328" t="s">
        <v>443</v>
      </c>
      <c r="J1" s="329"/>
      <c r="K1" s="330"/>
    </row>
    <row r="2" spans="1:11" ht="13" thickBot="1" x14ac:dyDescent="0.3">
      <c r="A2" s="10"/>
      <c r="I2" s="323" t="s">
        <v>0</v>
      </c>
      <c r="J2" s="321"/>
      <c r="K2" s="322"/>
    </row>
    <row r="3" spans="1:11" x14ac:dyDescent="0.25">
      <c r="A3" s="10"/>
      <c r="I3" s="269" t="s">
        <v>1</v>
      </c>
      <c r="J3" s="324"/>
      <c r="K3" s="325"/>
    </row>
    <row r="4" spans="1:11" x14ac:dyDescent="0.25">
      <c r="A4" s="10"/>
      <c r="I4" s="269"/>
      <c r="J4" s="326"/>
      <c r="K4" s="327"/>
    </row>
    <row r="5" spans="1:11" x14ac:dyDescent="0.25">
      <c r="A5" s="10"/>
      <c r="I5" s="269"/>
      <c r="J5" s="326"/>
      <c r="K5" s="327"/>
    </row>
    <row r="6" spans="1:11" ht="13" thickBot="1" x14ac:dyDescent="0.3">
      <c r="A6" s="3"/>
      <c r="I6" s="269"/>
      <c r="J6" s="326"/>
      <c r="K6" s="327"/>
    </row>
    <row r="7" spans="1:11" ht="16.5" customHeight="1" thickBot="1" x14ac:dyDescent="0.3">
      <c r="A7" s="283" t="s">
        <v>2</v>
      </c>
      <c r="B7" s="284"/>
      <c r="C7" s="284"/>
      <c r="D7" s="284"/>
      <c r="E7" s="284"/>
      <c r="F7" s="284"/>
      <c r="G7" s="284"/>
      <c r="H7" s="258"/>
      <c r="I7" s="320" t="s">
        <v>3</v>
      </c>
      <c r="J7" s="321"/>
      <c r="K7" s="322"/>
    </row>
    <row r="8" spans="1:11" ht="14.5" x14ac:dyDescent="0.35">
      <c r="A8" s="275"/>
      <c r="B8" s="275"/>
      <c r="C8" s="275"/>
      <c r="D8" s="275"/>
      <c r="E8" s="145"/>
      <c r="F8" s="145"/>
      <c r="G8" s="145"/>
      <c r="H8" s="211"/>
      <c r="I8" s="150"/>
      <c r="J8" s="151"/>
      <c r="K8" s="163"/>
    </row>
    <row r="9" spans="1:11" ht="14.5" x14ac:dyDescent="0.35">
      <c r="A9" s="115" t="s">
        <v>306</v>
      </c>
      <c r="B9" s="25"/>
      <c r="C9" s="25"/>
      <c r="D9" s="25"/>
      <c r="E9" s="25"/>
      <c r="F9" s="25"/>
      <c r="G9" s="25"/>
      <c r="H9" s="213"/>
      <c r="I9" s="29"/>
      <c r="J9" s="30"/>
      <c r="K9" s="29"/>
    </row>
    <row r="10" spans="1:11" ht="14.5" x14ac:dyDescent="0.35">
      <c r="A10" s="25" t="s">
        <v>378</v>
      </c>
      <c r="B10" s="25"/>
      <c r="C10" s="25"/>
      <c r="D10" s="25"/>
      <c r="E10" s="25"/>
      <c r="F10" s="25"/>
      <c r="G10" s="25"/>
      <c r="H10" s="213"/>
      <c r="I10" s="29"/>
      <c r="J10" s="30"/>
      <c r="K10" s="29"/>
    </row>
    <row r="11" spans="1:11" ht="14.5" x14ac:dyDescent="0.35">
      <c r="A11" s="25" t="s">
        <v>409</v>
      </c>
      <c r="B11" s="25"/>
      <c r="C11" s="25"/>
      <c r="D11" s="25"/>
      <c r="E11" s="25"/>
      <c r="F11" s="25"/>
      <c r="G11" s="25"/>
      <c r="H11" s="213"/>
      <c r="I11" s="29"/>
      <c r="J11" s="30"/>
      <c r="K11" s="29"/>
    </row>
    <row r="12" spans="1:11" ht="12.75" customHeight="1" x14ac:dyDescent="0.35">
      <c r="A12" s="25" t="s">
        <v>77</v>
      </c>
      <c r="B12" s="25"/>
      <c r="C12" s="25"/>
      <c r="D12" s="25"/>
      <c r="E12" s="25"/>
      <c r="F12" s="25"/>
      <c r="G12" s="25"/>
      <c r="H12" s="213"/>
      <c r="I12" s="29"/>
      <c r="J12" s="30"/>
      <c r="K12" s="29"/>
    </row>
    <row r="13" spans="1:11" ht="13.15" customHeight="1" x14ac:dyDescent="0.35">
      <c r="A13" s="31" t="s">
        <v>6</v>
      </c>
      <c r="B13" s="25"/>
      <c r="C13" s="25"/>
      <c r="D13" s="25"/>
      <c r="E13" s="25"/>
      <c r="F13" s="25"/>
      <c r="G13" s="25"/>
      <c r="H13" s="213" t="s">
        <v>417</v>
      </c>
      <c r="I13" s="217" t="s">
        <v>419</v>
      </c>
      <c r="J13" s="30" t="s">
        <v>7</v>
      </c>
      <c r="K13" s="29" t="s">
        <v>8</v>
      </c>
    </row>
    <row r="14" spans="1:11" ht="15.65" customHeight="1" x14ac:dyDescent="0.35">
      <c r="A14" s="32" t="s">
        <v>347</v>
      </c>
      <c r="B14" s="33"/>
      <c r="C14" s="33"/>
      <c r="D14" s="33"/>
      <c r="E14" s="33"/>
      <c r="F14" s="33"/>
      <c r="G14" s="33"/>
      <c r="H14" s="214">
        <f>I14*1.18</f>
        <v>76899.42</v>
      </c>
      <c r="I14" s="34">
        <v>65169</v>
      </c>
      <c r="J14" s="35"/>
      <c r="K14" s="36" t="str">
        <f>IF(I14*J14,I14*J14,"")</f>
        <v/>
      </c>
    </row>
    <row r="15" spans="1:11" ht="14.5" x14ac:dyDescent="0.35">
      <c r="A15" s="32" t="s">
        <v>348</v>
      </c>
      <c r="B15" s="33"/>
      <c r="C15" s="33"/>
      <c r="D15" s="33"/>
      <c r="E15" s="33"/>
      <c r="F15" s="33"/>
      <c r="G15" s="33"/>
      <c r="H15" s="214">
        <f t="shared" ref="H15:H18" si="0">I15*1.18</f>
        <v>79175.64</v>
      </c>
      <c r="I15" s="34">
        <v>67098</v>
      </c>
      <c r="J15" s="35"/>
      <c r="K15" s="36" t="str">
        <f>IF(I15*J15,I15*J15,"")</f>
        <v/>
      </c>
    </row>
    <row r="16" spans="1:11" ht="14.5" x14ac:dyDescent="0.35">
      <c r="A16" s="32" t="s">
        <v>349</v>
      </c>
      <c r="B16" s="33"/>
      <c r="C16" s="33"/>
      <c r="D16" s="33"/>
      <c r="E16" s="33"/>
      <c r="F16" s="33"/>
      <c r="G16" s="33"/>
      <c r="H16" s="214">
        <f t="shared" si="0"/>
        <v>85440.26</v>
      </c>
      <c r="I16" s="34">
        <v>72407</v>
      </c>
      <c r="J16" s="40"/>
      <c r="K16" s="36" t="str">
        <f>IF(I16*J16,I16*J16,"")</f>
        <v/>
      </c>
    </row>
    <row r="17" spans="1:11" ht="14.5" x14ac:dyDescent="0.35">
      <c r="A17" s="32" t="s">
        <v>350</v>
      </c>
      <c r="B17" s="33"/>
      <c r="C17" s="33"/>
      <c r="D17" s="33"/>
      <c r="E17" s="33"/>
      <c r="F17" s="33"/>
      <c r="G17" s="33"/>
      <c r="H17" s="214">
        <f t="shared" si="0"/>
        <v>88570.799999999988</v>
      </c>
      <c r="I17" s="34">
        <v>75060</v>
      </c>
      <c r="J17" s="40"/>
      <c r="K17" s="36" t="str">
        <f>IF(I17*J17,I17*J17,"")</f>
        <v/>
      </c>
    </row>
    <row r="18" spans="1:11" ht="14.5" x14ac:dyDescent="0.35">
      <c r="A18" s="32" t="s">
        <v>351</v>
      </c>
      <c r="B18" s="33"/>
      <c r="C18" s="33"/>
      <c r="D18" s="33"/>
      <c r="E18" s="33"/>
      <c r="F18" s="33"/>
      <c r="G18" s="33"/>
      <c r="H18" s="214">
        <f t="shared" si="0"/>
        <v>94840.14</v>
      </c>
      <c r="I18" s="34">
        <v>80373</v>
      </c>
      <c r="J18" s="40"/>
      <c r="K18" s="36" t="str">
        <f>IF(I18*J18,I18*J18,"")</f>
        <v/>
      </c>
    </row>
    <row r="19" spans="1:11" ht="14.5" x14ac:dyDescent="0.35">
      <c r="A19" s="25"/>
      <c r="B19" s="25"/>
      <c r="C19" s="25"/>
      <c r="D19" s="25"/>
      <c r="E19" s="25"/>
      <c r="F19" s="25"/>
      <c r="G19" s="25"/>
      <c r="H19" s="213"/>
      <c r="I19" s="29"/>
      <c r="J19" s="30"/>
      <c r="K19" s="29"/>
    </row>
    <row r="20" spans="1:11" ht="14.5" x14ac:dyDescent="0.35">
      <c r="A20" s="31" t="s">
        <v>78</v>
      </c>
      <c r="B20" s="25"/>
      <c r="C20" s="25"/>
      <c r="D20" s="25"/>
      <c r="E20" s="25"/>
      <c r="F20" s="25"/>
      <c r="G20" s="25"/>
      <c r="H20" s="213"/>
      <c r="I20" s="26"/>
      <c r="J20" s="27"/>
      <c r="K20" s="29"/>
    </row>
    <row r="21" spans="1:11" ht="14.5" x14ac:dyDescent="0.35">
      <c r="A21" s="33" t="s">
        <v>112</v>
      </c>
      <c r="B21" s="32"/>
      <c r="C21" s="33"/>
      <c r="D21" s="33"/>
      <c r="E21" s="33"/>
      <c r="F21" s="33"/>
      <c r="G21" s="33"/>
      <c r="H21" s="214">
        <f t="shared" ref="H21:H23" si="1">I21*1.18</f>
        <v>306.8</v>
      </c>
      <c r="I21" s="39">
        <v>260</v>
      </c>
      <c r="J21" s="40"/>
      <c r="K21" s="36" t="str">
        <f t="shared" ref="K21:K26" si="2">IF(I21*J21,I21*J21,"")</f>
        <v/>
      </c>
    </row>
    <row r="22" spans="1:11" ht="14.5" x14ac:dyDescent="0.35">
      <c r="A22" s="33" t="s">
        <v>113</v>
      </c>
      <c r="B22" s="32"/>
      <c r="C22" s="33"/>
      <c r="D22" s="33"/>
      <c r="E22" s="33"/>
      <c r="F22" s="33"/>
      <c r="G22" s="33"/>
      <c r="H22" s="214">
        <f t="shared" si="1"/>
        <v>623.04</v>
      </c>
      <c r="I22" s="39">
        <v>528</v>
      </c>
      <c r="J22" s="40"/>
      <c r="K22" s="36" t="str">
        <f t="shared" si="2"/>
        <v/>
      </c>
    </row>
    <row r="23" spans="1:11" ht="14.5" x14ac:dyDescent="0.35">
      <c r="A23" s="33" t="s">
        <v>114</v>
      </c>
      <c r="B23" s="32"/>
      <c r="C23" s="33"/>
      <c r="D23" s="33"/>
      <c r="E23" s="33"/>
      <c r="F23" s="33"/>
      <c r="G23" s="33"/>
      <c r="H23" s="214">
        <f t="shared" si="1"/>
        <v>765.81999999999994</v>
      </c>
      <c r="I23" s="39">
        <v>649</v>
      </c>
      <c r="J23" s="40"/>
      <c r="K23" s="36" t="str">
        <f t="shared" si="2"/>
        <v/>
      </c>
    </row>
    <row r="24" spans="1:11" ht="15.75" customHeight="1" x14ac:dyDescent="0.35">
      <c r="A24" s="33" t="s">
        <v>199</v>
      </c>
      <c r="B24" s="33"/>
      <c r="C24" s="33"/>
      <c r="D24" s="33"/>
      <c r="E24" s="33"/>
      <c r="F24" s="33"/>
      <c r="G24" s="33"/>
      <c r="H24" s="214"/>
      <c r="I24" s="39" t="s">
        <v>79</v>
      </c>
      <c r="J24" s="40"/>
      <c r="K24" s="36"/>
    </row>
    <row r="25" spans="1:11" ht="14.5" x14ac:dyDescent="0.35">
      <c r="A25" s="33" t="s">
        <v>130</v>
      </c>
      <c r="B25" s="33"/>
      <c r="C25" s="33"/>
      <c r="D25" s="33"/>
      <c r="E25" s="33"/>
      <c r="F25" s="33"/>
      <c r="G25" s="33"/>
      <c r="H25" s="214">
        <f t="shared" ref="H25:H26" si="3">I25*1.18</f>
        <v>2311.62</v>
      </c>
      <c r="I25" s="39">
        <v>1959</v>
      </c>
      <c r="J25" s="40"/>
      <c r="K25" s="36" t="str">
        <f t="shared" si="2"/>
        <v/>
      </c>
    </row>
    <row r="26" spans="1:11" ht="14.5" x14ac:dyDescent="0.35">
      <c r="A26" s="33" t="s">
        <v>352</v>
      </c>
      <c r="B26" s="46"/>
      <c r="C26" s="33"/>
      <c r="D26" s="33"/>
      <c r="E26" s="33"/>
      <c r="F26" s="33"/>
      <c r="G26" s="33"/>
      <c r="H26" s="214">
        <f t="shared" si="3"/>
        <v>5350.12</v>
      </c>
      <c r="I26" s="39">
        <v>4534</v>
      </c>
      <c r="J26" s="40"/>
      <c r="K26" s="36" t="str">
        <f t="shared" si="2"/>
        <v/>
      </c>
    </row>
    <row r="27" spans="1:11" ht="14.5" x14ac:dyDescent="0.35">
      <c r="A27" s="25"/>
      <c r="B27" s="31"/>
      <c r="C27" s="25"/>
      <c r="D27" s="25"/>
      <c r="E27" s="25"/>
      <c r="F27" s="25"/>
      <c r="G27" s="25"/>
      <c r="H27" s="213"/>
      <c r="I27" s="45"/>
      <c r="J27" s="30"/>
      <c r="K27" s="29" t="str">
        <f>IF(I27*J27,I27*J27,"")</f>
        <v/>
      </c>
    </row>
    <row r="28" spans="1:11" ht="14.5" x14ac:dyDescent="0.35">
      <c r="A28" s="52" t="s">
        <v>80</v>
      </c>
      <c r="B28" s="52"/>
      <c r="C28" s="46"/>
      <c r="D28" s="46"/>
      <c r="E28" s="46"/>
      <c r="F28" s="46"/>
      <c r="G28" s="46"/>
      <c r="H28" s="224"/>
      <c r="I28" s="113"/>
      <c r="J28" s="114"/>
      <c r="K28" s="29" t="str">
        <f>IF(I28*J28,I28*J28,"")</f>
        <v/>
      </c>
    </row>
    <row r="29" spans="1:11" ht="14.5" x14ac:dyDescent="0.35">
      <c r="A29" s="33" t="s">
        <v>143</v>
      </c>
      <c r="B29" s="25"/>
      <c r="C29" s="25"/>
      <c r="D29" s="25"/>
      <c r="E29" s="25"/>
      <c r="F29" s="25"/>
      <c r="G29" s="25"/>
      <c r="H29" s="214">
        <f t="shared" ref="H29:H30" si="4">I29*1.18</f>
        <v>4891.0999999999995</v>
      </c>
      <c r="I29" s="45">
        <v>4145</v>
      </c>
      <c r="J29" s="40"/>
      <c r="K29" s="36" t="str">
        <f>IF(I29*J29,I29*J29,"")</f>
        <v/>
      </c>
    </row>
    <row r="30" spans="1:11" ht="14.5" x14ac:dyDescent="0.35">
      <c r="A30" s="33" t="s">
        <v>144</v>
      </c>
      <c r="B30" s="32"/>
      <c r="C30" s="33"/>
      <c r="D30" s="33"/>
      <c r="E30" s="33"/>
      <c r="F30" s="33"/>
      <c r="G30" s="33"/>
      <c r="H30" s="214">
        <f t="shared" si="4"/>
        <v>6198.54</v>
      </c>
      <c r="I30" s="39">
        <v>5253</v>
      </c>
      <c r="J30" s="40"/>
      <c r="K30" s="36" t="str">
        <f>IF(I30*J30,I30*J30,"")</f>
        <v/>
      </c>
    </row>
    <row r="31" spans="1:11" ht="14.5" x14ac:dyDescent="0.35">
      <c r="A31" s="31"/>
      <c r="B31" s="25"/>
      <c r="C31" s="25"/>
      <c r="D31" s="25"/>
      <c r="E31" s="25"/>
      <c r="F31" s="25"/>
      <c r="G31" s="25"/>
      <c r="H31" s="213"/>
      <c r="I31" s="45"/>
      <c r="J31" s="30"/>
      <c r="K31" s="29"/>
    </row>
    <row r="32" spans="1:11" ht="14.5" x14ac:dyDescent="0.35">
      <c r="A32" s="31" t="s">
        <v>40</v>
      </c>
      <c r="B32" s="25"/>
      <c r="C32" s="25"/>
      <c r="D32" s="25"/>
      <c r="E32" s="25"/>
      <c r="F32" s="25"/>
      <c r="G32" s="25"/>
      <c r="H32" s="213"/>
      <c r="I32" s="26"/>
      <c r="J32" s="27"/>
      <c r="K32" s="29"/>
    </row>
    <row r="33" spans="1:11" ht="14.5" x14ac:dyDescent="0.35">
      <c r="A33" s="33" t="s">
        <v>88</v>
      </c>
      <c r="B33" s="33"/>
      <c r="C33" s="33"/>
      <c r="D33" s="33"/>
      <c r="E33" s="33"/>
      <c r="F33" s="33"/>
      <c r="G33" s="33"/>
      <c r="H33" s="214">
        <f t="shared" ref="H33:H47" si="5">I33*1.18</f>
        <v>528.64</v>
      </c>
      <c r="I33" s="34">
        <v>448</v>
      </c>
      <c r="J33" s="35"/>
      <c r="K33" s="36" t="str">
        <f>IF(I33*J33,I33*J33,"")</f>
        <v/>
      </c>
    </row>
    <row r="34" spans="1:11" ht="14.5" x14ac:dyDescent="0.35">
      <c r="A34" s="33" t="s">
        <v>89</v>
      </c>
      <c r="B34" s="33"/>
      <c r="C34" s="33"/>
      <c r="D34" s="33"/>
      <c r="E34" s="33"/>
      <c r="F34" s="33"/>
      <c r="G34" s="33"/>
      <c r="H34" s="214">
        <f t="shared" si="5"/>
        <v>2190.08</v>
      </c>
      <c r="I34" s="34">
        <v>1856</v>
      </c>
      <c r="J34" s="35"/>
      <c r="K34" s="36" t="str">
        <f>IF(I34*J34,I34*J34,"")</f>
        <v/>
      </c>
    </row>
    <row r="35" spans="1:11" ht="14.5" x14ac:dyDescent="0.35">
      <c r="A35" s="33" t="s">
        <v>90</v>
      </c>
      <c r="B35" s="33"/>
      <c r="C35" s="33"/>
      <c r="D35" s="33"/>
      <c r="E35" s="33"/>
      <c r="F35" s="33"/>
      <c r="G35" s="33"/>
      <c r="H35" s="214">
        <f t="shared" si="5"/>
        <v>402.38</v>
      </c>
      <c r="I35" s="34">
        <v>341</v>
      </c>
      <c r="J35" s="35"/>
      <c r="K35" s="36" t="str">
        <f>IF(I35*J35,I35*J35,"")</f>
        <v/>
      </c>
    </row>
    <row r="36" spans="1:11" ht="14.5" x14ac:dyDescent="0.35">
      <c r="A36" s="33" t="s">
        <v>91</v>
      </c>
      <c r="B36" s="33"/>
      <c r="C36" s="33"/>
      <c r="D36" s="33"/>
      <c r="E36" s="33"/>
      <c r="F36" s="33"/>
      <c r="G36" s="33"/>
      <c r="H36" s="214">
        <f t="shared" si="5"/>
        <v>565.21999999999991</v>
      </c>
      <c r="I36" s="34">
        <v>479</v>
      </c>
      <c r="J36" s="35"/>
      <c r="K36" s="36" t="str">
        <f>IF(I36*J36,I36*J36,"")</f>
        <v/>
      </c>
    </row>
    <row r="37" spans="1:11" ht="14.5" x14ac:dyDescent="0.35">
      <c r="A37" s="33" t="s">
        <v>92</v>
      </c>
      <c r="B37" s="33"/>
      <c r="C37" s="33"/>
      <c r="D37" s="33"/>
      <c r="E37" s="33"/>
      <c r="F37" s="33"/>
      <c r="G37" s="33"/>
      <c r="H37" s="214">
        <f t="shared" si="5"/>
        <v>279.65999999999997</v>
      </c>
      <c r="I37" s="34">
        <v>237</v>
      </c>
      <c r="J37" s="35"/>
      <c r="K37" s="36" t="str">
        <f>IF(I37*J37,I37*J37,"")</f>
        <v/>
      </c>
    </row>
    <row r="38" spans="1:11" ht="14.5" x14ac:dyDescent="0.35">
      <c r="A38" s="33" t="s">
        <v>93</v>
      </c>
      <c r="B38" s="33"/>
      <c r="C38" s="33"/>
      <c r="D38" s="33"/>
      <c r="E38" s="33"/>
      <c r="F38" s="33"/>
      <c r="G38" s="33"/>
      <c r="H38" s="214">
        <f t="shared" si="5"/>
        <v>784.69999999999993</v>
      </c>
      <c r="I38" s="34">
        <v>665</v>
      </c>
      <c r="J38" s="35"/>
      <c r="K38" s="36" t="str">
        <f t="shared" ref="K38:K53" si="6">IF(I38*J38,I38*J38,"")</f>
        <v/>
      </c>
    </row>
    <row r="39" spans="1:11" ht="14.5" x14ac:dyDescent="0.35">
      <c r="A39" s="33" t="s">
        <v>353</v>
      </c>
      <c r="B39" s="33"/>
      <c r="C39" s="33"/>
      <c r="D39" s="33"/>
      <c r="E39" s="33"/>
      <c r="F39" s="33"/>
      <c r="G39" s="33"/>
      <c r="H39" s="214">
        <f t="shared" si="5"/>
        <v>716.26</v>
      </c>
      <c r="I39" s="34">
        <v>607</v>
      </c>
      <c r="J39" s="35"/>
      <c r="K39" s="36" t="str">
        <f>IF(I39*J39,I39*J39,"")</f>
        <v/>
      </c>
    </row>
    <row r="40" spans="1:11" ht="14.5" x14ac:dyDescent="0.35">
      <c r="A40" s="33" t="s">
        <v>133</v>
      </c>
      <c r="B40" s="33"/>
      <c r="C40" s="33"/>
      <c r="D40" s="33"/>
      <c r="E40" s="33"/>
      <c r="F40" s="33"/>
      <c r="G40" s="33"/>
      <c r="H40" s="214">
        <f t="shared" si="5"/>
        <v>558.14</v>
      </c>
      <c r="I40" s="34">
        <v>473</v>
      </c>
      <c r="J40" s="35"/>
      <c r="K40" s="36" t="str">
        <f>IF(I40*J40,I40*J40,"")</f>
        <v/>
      </c>
    </row>
    <row r="41" spans="1:11" ht="14.5" x14ac:dyDescent="0.35">
      <c r="A41" s="33" t="s">
        <v>134</v>
      </c>
      <c r="B41" s="33"/>
      <c r="C41" s="33"/>
      <c r="D41" s="33"/>
      <c r="E41" s="33"/>
      <c r="F41" s="33"/>
      <c r="G41" s="33"/>
      <c r="H41" s="214">
        <f t="shared" si="5"/>
        <v>1275.58</v>
      </c>
      <c r="I41" s="34">
        <v>1081</v>
      </c>
      <c r="J41" s="35"/>
      <c r="K41" s="36" t="str">
        <f>IF(I41*J41,I41*J41,"")</f>
        <v/>
      </c>
    </row>
    <row r="42" spans="1:11" ht="14.5" x14ac:dyDescent="0.35">
      <c r="A42" s="33" t="s">
        <v>354</v>
      </c>
      <c r="B42" s="33"/>
      <c r="C42" s="33"/>
      <c r="D42" s="33"/>
      <c r="E42" s="33"/>
      <c r="F42" s="33"/>
      <c r="G42" s="33"/>
      <c r="H42" s="214">
        <f t="shared" si="5"/>
        <v>1158.76</v>
      </c>
      <c r="I42" s="34">
        <v>982</v>
      </c>
      <c r="J42" s="35"/>
      <c r="K42" s="36" t="str">
        <f>IF(I42*J42,I42*J42,"")</f>
        <v/>
      </c>
    </row>
    <row r="43" spans="1:11" ht="14.5" x14ac:dyDescent="0.35">
      <c r="A43" s="33" t="s">
        <v>136</v>
      </c>
      <c r="B43" s="33"/>
      <c r="C43" s="33"/>
      <c r="D43" s="33"/>
      <c r="E43" s="33"/>
      <c r="F43" s="33"/>
      <c r="G43" s="33"/>
      <c r="H43" s="214">
        <f t="shared" si="5"/>
        <v>868.4799999999999</v>
      </c>
      <c r="I43" s="34">
        <v>736</v>
      </c>
      <c r="J43" s="35"/>
      <c r="K43" s="36" t="str">
        <f>IF(I43*J43,I43*J43,"")</f>
        <v/>
      </c>
    </row>
    <row r="44" spans="1:11" ht="14.5" x14ac:dyDescent="0.35">
      <c r="A44" s="33" t="s">
        <v>355</v>
      </c>
      <c r="B44" s="33"/>
      <c r="C44" s="33"/>
      <c r="D44" s="33"/>
      <c r="E44" s="33"/>
      <c r="F44" s="33"/>
      <c r="G44" s="33"/>
      <c r="H44" s="214">
        <f t="shared" si="5"/>
        <v>2419</v>
      </c>
      <c r="I44" s="34">
        <v>2050</v>
      </c>
      <c r="J44" s="35"/>
      <c r="K44" s="36" t="str">
        <f t="shared" si="6"/>
        <v/>
      </c>
    </row>
    <row r="45" spans="1:11" ht="14.5" x14ac:dyDescent="0.35">
      <c r="A45" s="33" t="s">
        <v>356</v>
      </c>
      <c r="B45" s="33"/>
      <c r="C45" s="33"/>
      <c r="D45" s="33"/>
      <c r="E45" s="33"/>
      <c r="F45" s="33"/>
      <c r="G45" s="33"/>
      <c r="H45" s="214">
        <f t="shared" si="5"/>
        <v>941.64</v>
      </c>
      <c r="I45" s="34">
        <v>798</v>
      </c>
      <c r="J45" s="35"/>
      <c r="K45" s="36" t="str">
        <f t="shared" si="6"/>
        <v/>
      </c>
    </row>
    <row r="46" spans="1:11" ht="14.5" x14ac:dyDescent="0.35">
      <c r="A46" s="33" t="s">
        <v>357</v>
      </c>
      <c r="B46" s="33"/>
      <c r="C46" s="33"/>
      <c r="D46" s="33"/>
      <c r="E46" s="33"/>
      <c r="F46" s="33"/>
      <c r="G46" s="33"/>
      <c r="H46" s="214">
        <f t="shared" si="5"/>
        <v>1610.6999999999998</v>
      </c>
      <c r="I46" s="34">
        <v>1365</v>
      </c>
      <c r="J46" s="35"/>
      <c r="K46" s="36" t="str">
        <f t="shared" si="6"/>
        <v/>
      </c>
    </row>
    <row r="47" spans="1:11" ht="14.5" x14ac:dyDescent="0.35">
      <c r="A47" s="33" t="s">
        <v>139</v>
      </c>
      <c r="B47" s="33"/>
      <c r="C47" s="33"/>
      <c r="D47" s="33"/>
      <c r="E47" s="33"/>
      <c r="F47" s="33"/>
      <c r="G47" s="33"/>
      <c r="H47" s="214">
        <f t="shared" si="5"/>
        <v>174.64</v>
      </c>
      <c r="I47" s="34">
        <v>148</v>
      </c>
      <c r="J47" s="35"/>
      <c r="K47" s="36" t="str">
        <f t="shared" si="6"/>
        <v/>
      </c>
    </row>
    <row r="48" spans="1:11" ht="14.5" x14ac:dyDescent="0.35">
      <c r="A48" s="25"/>
      <c r="B48" s="25"/>
      <c r="C48" s="25"/>
      <c r="D48" s="25"/>
      <c r="E48" s="25"/>
      <c r="F48" s="25"/>
      <c r="G48" s="25"/>
      <c r="H48" s="213"/>
      <c r="I48" s="26"/>
      <c r="J48" s="27"/>
      <c r="K48" s="28" t="str">
        <f t="shared" si="6"/>
        <v/>
      </c>
    </row>
    <row r="49" spans="1:11" ht="14.5" x14ac:dyDescent="0.35">
      <c r="A49" s="31" t="s">
        <v>81</v>
      </c>
      <c r="B49" s="25"/>
      <c r="C49" s="25"/>
      <c r="D49" s="25"/>
      <c r="E49" s="25"/>
      <c r="F49" s="25"/>
      <c r="G49" s="25"/>
      <c r="H49" s="213"/>
      <c r="I49" s="29"/>
      <c r="J49" s="30"/>
      <c r="K49" s="29" t="str">
        <f t="shared" si="6"/>
        <v/>
      </c>
    </row>
    <row r="50" spans="1:11" ht="14.5" x14ac:dyDescent="0.35">
      <c r="A50" s="33" t="s">
        <v>408</v>
      </c>
      <c r="B50" s="33"/>
      <c r="C50" s="33"/>
      <c r="D50" s="33"/>
      <c r="E50" s="33"/>
      <c r="F50" s="33"/>
      <c r="G50" s="33"/>
      <c r="H50" s="214">
        <f t="shared" ref="H50:H55" si="7">I50*1.18</f>
        <v>3754.7599999999998</v>
      </c>
      <c r="I50" s="34">
        <v>3182</v>
      </c>
      <c r="J50" s="40"/>
      <c r="K50" s="36" t="str">
        <f t="shared" si="6"/>
        <v/>
      </c>
    </row>
    <row r="51" spans="1:11" ht="14.5" x14ac:dyDescent="0.35">
      <c r="A51" s="33" t="s">
        <v>358</v>
      </c>
      <c r="B51" s="33"/>
      <c r="C51" s="33"/>
      <c r="D51" s="33"/>
      <c r="E51" s="33"/>
      <c r="F51" s="33"/>
      <c r="G51" s="33"/>
      <c r="H51" s="214">
        <f t="shared" si="7"/>
        <v>228.92</v>
      </c>
      <c r="I51" s="34">
        <v>194</v>
      </c>
      <c r="J51" s="35"/>
      <c r="K51" s="36" t="str">
        <f t="shared" si="6"/>
        <v/>
      </c>
    </row>
    <row r="52" spans="1:11" ht="14.5" x14ac:dyDescent="0.35">
      <c r="A52" s="33" t="s">
        <v>359</v>
      </c>
      <c r="B52" s="33"/>
      <c r="C52" s="33"/>
      <c r="D52" s="33"/>
      <c r="E52" s="33"/>
      <c r="F52" s="33"/>
      <c r="G52" s="33"/>
      <c r="H52" s="214">
        <f t="shared" si="7"/>
        <v>323.32</v>
      </c>
      <c r="I52" s="34">
        <v>274</v>
      </c>
      <c r="J52" s="35"/>
      <c r="K52" s="36" t="str">
        <f t="shared" si="6"/>
        <v/>
      </c>
    </row>
    <row r="53" spans="1:11" ht="14.5" x14ac:dyDescent="0.35">
      <c r="A53" s="33" t="s">
        <v>360</v>
      </c>
      <c r="B53" s="33"/>
      <c r="C53" s="33"/>
      <c r="D53" s="33"/>
      <c r="E53" s="33"/>
      <c r="F53" s="33"/>
      <c r="G53" s="33"/>
      <c r="H53" s="214">
        <f t="shared" si="7"/>
        <v>1115.0999999999999</v>
      </c>
      <c r="I53" s="34">
        <v>945</v>
      </c>
      <c r="J53" s="35"/>
      <c r="K53" s="36" t="str">
        <f t="shared" si="6"/>
        <v/>
      </c>
    </row>
    <row r="54" spans="1:11" ht="14.5" x14ac:dyDescent="0.35">
      <c r="A54" s="33" t="s">
        <v>400</v>
      </c>
      <c r="B54" s="33"/>
      <c r="C54" s="33"/>
      <c r="D54" s="33"/>
      <c r="E54" s="33"/>
      <c r="F54" s="33"/>
      <c r="G54" s="33"/>
      <c r="H54" s="214">
        <f t="shared" si="7"/>
        <v>7109.5</v>
      </c>
      <c r="I54" s="34">
        <v>6025</v>
      </c>
      <c r="J54" s="35"/>
      <c r="K54" s="36" t="str">
        <f>IF(I54*J54,I54*J54,"")</f>
        <v/>
      </c>
    </row>
    <row r="55" spans="1:11" ht="14.5" x14ac:dyDescent="0.35">
      <c r="A55" s="33" t="s">
        <v>361</v>
      </c>
      <c r="B55" s="33"/>
      <c r="C55" s="33"/>
      <c r="D55" s="33"/>
      <c r="E55" s="33"/>
      <c r="F55" s="33"/>
      <c r="G55" s="33"/>
      <c r="H55" s="214">
        <f t="shared" si="7"/>
        <v>22302</v>
      </c>
      <c r="I55" s="34">
        <v>18900</v>
      </c>
      <c r="J55" s="35"/>
      <c r="K55" s="36" t="str">
        <f>IF(I55*J55,I55*J55,"")</f>
        <v/>
      </c>
    </row>
    <row r="56" spans="1:11" ht="14.5" x14ac:dyDescent="0.35">
      <c r="A56" s="25"/>
      <c r="B56" s="25"/>
      <c r="C56" s="25"/>
      <c r="D56" s="25"/>
      <c r="E56" s="25"/>
      <c r="F56" s="25"/>
      <c r="G56" s="25"/>
      <c r="H56" s="213"/>
      <c r="I56" s="26"/>
      <c r="J56" s="27"/>
      <c r="K56" s="28"/>
    </row>
    <row r="57" spans="1:11" ht="14.5" x14ac:dyDescent="0.35">
      <c r="A57" s="31" t="s">
        <v>37</v>
      </c>
      <c r="B57" s="25"/>
      <c r="C57" s="25"/>
      <c r="D57" s="25"/>
      <c r="E57" s="25"/>
      <c r="F57" s="25"/>
      <c r="G57" s="25"/>
      <c r="H57" s="213"/>
      <c r="I57" s="26"/>
      <c r="J57" s="27"/>
      <c r="K57" s="29"/>
    </row>
    <row r="58" spans="1:11" ht="14.5" x14ac:dyDescent="0.35">
      <c r="A58" s="33" t="s">
        <v>164</v>
      </c>
      <c r="B58" s="33"/>
      <c r="C58" s="33"/>
      <c r="D58" s="33"/>
      <c r="E58" s="33"/>
      <c r="F58" s="33"/>
      <c r="G58" s="33"/>
      <c r="H58" s="214">
        <f t="shared" ref="H58:H61" si="8">I58*1.18</f>
        <v>569.93999999999994</v>
      </c>
      <c r="I58" s="34">
        <v>483</v>
      </c>
      <c r="J58" s="35"/>
      <c r="K58" s="36" t="str">
        <f>IF(I58*J58,I58*J58,"")</f>
        <v/>
      </c>
    </row>
    <row r="59" spans="1:11" ht="14.5" x14ac:dyDescent="0.35">
      <c r="A59" s="33" t="s">
        <v>107</v>
      </c>
      <c r="B59" s="33"/>
      <c r="C59" s="33"/>
      <c r="D59" s="33"/>
      <c r="E59" s="33"/>
      <c r="F59" s="33"/>
      <c r="G59" s="33"/>
      <c r="H59" s="214">
        <f t="shared" si="8"/>
        <v>672.59999999999991</v>
      </c>
      <c r="I59" s="34">
        <v>570</v>
      </c>
      <c r="J59" s="35"/>
      <c r="K59" s="36" t="str">
        <f>IF(I59*J59,I59*J59,"")</f>
        <v/>
      </c>
    </row>
    <row r="60" spans="1:11" ht="14.5" x14ac:dyDescent="0.35">
      <c r="A60" s="33" t="s">
        <v>105</v>
      </c>
      <c r="B60" s="33"/>
      <c r="C60" s="33"/>
      <c r="D60" s="33"/>
      <c r="E60" s="33"/>
      <c r="F60" s="33"/>
      <c r="G60" s="33"/>
      <c r="H60" s="214">
        <f t="shared" si="8"/>
        <v>0</v>
      </c>
      <c r="I60" s="34">
        <v>0</v>
      </c>
      <c r="J60" s="35"/>
      <c r="K60" s="36" t="str">
        <f>IF(I60*J60,I60*J60,"")</f>
        <v/>
      </c>
    </row>
    <row r="61" spans="1:11" ht="14.5" x14ac:dyDescent="0.35">
      <c r="A61" s="33" t="s">
        <v>106</v>
      </c>
      <c r="B61" s="33"/>
      <c r="C61" s="33"/>
      <c r="D61" s="33"/>
      <c r="E61" s="33"/>
      <c r="F61" s="33"/>
      <c r="G61" s="33"/>
      <c r="H61" s="214">
        <f t="shared" si="8"/>
        <v>0</v>
      </c>
      <c r="I61" s="34">
        <v>0</v>
      </c>
      <c r="J61" s="35"/>
      <c r="K61" s="56" t="str">
        <f>IF(I61*J61,I61*J61,"")</f>
        <v/>
      </c>
    </row>
    <row r="62" spans="1:11" ht="14.5" x14ac:dyDescent="0.35">
      <c r="A62" s="25"/>
      <c r="B62" s="25"/>
      <c r="C62" s="25"/>
      <c r="D62" s="25"/>
      <c r="E62" s="25"/>
      <c r="F62" s="25"/>
      <c r="G62" s="25"/>
      <c r="H62" s="213"/>
      <c r="I62" s="29"/>
      <c r="J62" s="30"/>
      <c r="K62" s="29"/>
    </row>
    <row r="63" spans="1:11" ht="14.5" x14ac:dyDescent="0.35">
      <c r="A63" s="31" t="s">
        <v>11</v>
      </c>
      <c r="B63" s="25"/>
      <c r="C63" s="25"/>
      <c r="D63" s="25"/>
      <c r="E63" s="25"/>
      <c r="F63" s="25"/>
      <c r="G63" s="25"/>
      <c r="H63" s="213"/>
      <c r="I63" s="26"/>
      <c r="J63" s="27"/>
      <c r="K63" s="29"/>
    </row>
    <row r="64" spans="1:11" ht="14.5" x14ac:dyDescent="0.35">
      <c r="A64" s="33" t="s">
        <v>362</v>
      </c>
      <c r="B64" s="33"/>
      <c r="C64" s="33"/>
      <c r="D64" s="33"/>
      <c r="E64" s="33"/>
      <c r="F64" s="33"/>
      <c r="G64" s="33"/>
      <c r="H64" s="214">
        <f t="shared" ref="H64:H65" si="9">I64*1.18</f>
        <v>1208.32</v>
      </c>
      <c r="I64" s="34">
        <v>1024</v>
      </c>
      <c r="J64" s="35"/>
      <c r="K64" s="36" t="str">
        <f>IF(I64*J64,I64*J64,"")</f>
        <v/>
      </c>
    </row>
    <row r="65" spans="1:11" ht="14.5" x14ac:dyDescent="0.35">
      <c r="A65" s="33" t="s">
        <v>223</v>
      </c>
      <c r="B65" s="33"/>
      <c r="C65" s="33"/>
      <c r="D65" s="33"/>
      <c r="E65" s="33"/>
      <c r="F65" s="33"/>
      <c r="G65" s="33"/>
      <c r="H65" s="214">
        <f t="shared" si="9"/>
        <v>9419.9399999999987</v>
      </c>
      <c r="I65" s="34">
        <v>7983</v>
      </c>
      <c r="J65" s="35"/>
      <c r="K65" s="36" t="str">
        <f>IF(I65*J65,I65*J65,"")</f>
        <v/>
      </c>
    </row>
    <row r="66" spans="1:11" ht="14.5" x14ac:dyDescent="0.35">
      <c r="A66" s="25"/>
      <c r="B66" s="25"/>
      <c r="C66" s="25"/>
      <c r="D66" s="25"/>
      <c r="E66" s="25"/>
      <c r="F66" s="25"/>
      <c r="G66" s="25"/>
      <c r="H66" s="213"/>
      <c r="I66" s="29"/>
      <c r="J66" s="30"/>
      <c r="K66" s="29"/>
    </row>
    <row r="67" spans="1:11" ht="14.5" x14ac:dyDescent="0.35">
      <c r="A67" s="31" t="s">
        <v>12</v>
      </c>
      <c r="B67" s="25"/>
      <c r="C67" s="25"/>
      <c r="D67" s="25"/>
      <c r="E67" s="25"/>
      <c r="F67" s="25"/>
      <c r="G67" s="25"/>
      <c r="H67" s="213"/>
      <c r="I67" s="26"/>
      <c r="J67" s="27"/>
      <c r="K67" s="29"/>
    </row>
    <row r="68" spans="1:11" ht="14.5" x14ac:dyDescent="0.35">
      <c r="A68" s="33" t="s">
        <v>98</v>
      </c>
      <c r="B68" s="33"/>
      <c r="C68" s="33"/>
      <c r="D68" s="33"/>
      <c r="E68" s="33"/>
      <c r="F68" s="33"/>
      <c r="G68" s="33"/>
      <c r="H68" s="214">
        <f t="shared" ref="H68:H72" si="10">I68*1.18</f>
        <v>0</v>
      </c>
      <c r="I68" s="34">
        <v>0</v>
      </c>
      <c r="J68" s="35"/>
      <c r="K68" s="36" t="str">
        <f>IF(I68*J68,I68*J68,"")</f>
        <v/>
      </c>
    </row>
    <row r="69" spans="1:11" ht="14.5" x14ac:dyDescent="0.35">
      <c r="A69" s="33" t="s">
        <v>99</v>
      </c>
      <c r="B69" s="33"/>
      <c r="C69" s="33"/>
      <c r="D69" s="33"/>
      <c r="E69" s="33"/>
      <c r="F69" s="33"/>
      <c r="G69" s="33"/>
      <c r="H69" s="214">
        <f t="shared" si="10"/>
        <v>0</v>
      </c>
      <c r="I69" s="34">
        <v>0</v>
      </c>
      <c r="J69" s="35"/>
      <c r="K69" s="36" t="str">
        <f>IF(I69*J69,I69*J69,"")</f>
        <v/>
      </c>
    </row>
    <row r="70" spans="1:11" ht="14.5" x14ac:dyDescent="0.35">
      <c r="A70" s="33" t="s">
        <v>100</v>
      </c>
      <c r="B70" s="33"/>
      <c r="C70" s="33"/>
      <c r="D70" s="33"/>
      <c r="E70" s="33"/>
      <c r="F70" s="33"/>
      <c r="G70" s="33"/>
      <c r="H70" s="214">
        <f t="shared" si="10"/>
        <v>0</v>
      </c>
      <c r="I70" s="34">
        <v>0</v>
      </c>
      <c r="J70" s="35"/>
      <c r="K70" s="36" t="str">
        <f>IF(I70*J70,I70*J70,"")</f>
        <v/>
      </c>
    </row>
    <row r="71" spans="1:11" ht="14.5" x14ac:dyDescent="0.35">
      <c r="A71" s="33" t="s">
        <v>101</v>
      </c>
      <c r="B71" s="33"/>
      <c r="C71" s="33"/>
      <c r="D71" s="33"/>
      <c r="E71" s="33"/>
      <c r="F71" s="33"/>
      <c r="G71" s="33"/>
      <c r="H71" s="214">
        <f t="shared" si="10"/>
        <v>0</v>
      </c>
      <c r="I71" s="34">
        <v>0</v>
      </c>
      <c r="J71" s="35"/>
      <c r="K71" s="36"/>
    </row>
    <row r="72" spans="1:11" ht="14.5" x14ac:dyDescent="0.35">
      <c r="A72" s="33" t="s">
        <v>102</v>
      </c>
      <c r="B72" s="33"/>
      <c r="C72" s="33"/>
      <c r="D72" s="33"/>
      <c r="E72" s="33"/>
      <c r="F72" s="33"/>
      <c r="G72" s="33" t="s">
        <v>38</v>
      </c>
      <c r="H72" s="214">
        <f t="shared" si="10"/>
        <v>1535.1799999999998</v>
      </c>
      <c r="I72" s="34">
        <v>1301</v>
      </c>
      <c r="J72" s="35"/>
      <c r="K72" s="36" t="str">
        <f>IF(I72*J72,I72*J72,"")</f>
        <v/>
      </c>
    </row>
    <row r="73" spans="1:11" ht="14.5" x14ac:dyDescent="0.35">
      <c r="A73" s="25"/>
      <c r="B73" s="25"/>
      <c r="C73" s="25"/>
      <c r="D73" s="25"/>
      <c r="E73" s="25"/>
      <c r="F73" s="25"/>
      <c r="G73" s="25"/>
      <c r="H73" s="213"/>
      <c r="I73" s="26"/>
      <c r="J73" s="27"/>
      <c r="K73" s="28"/>
    </row>
    <row r="74" spans="1:11" ht="14.5" x14ac:dyDescent="0.35">
      <c r="A74" s="31" t="s">
        <v>13</v>
      </c>
      <c r="B74" s="25"/>
      <c r="C74" s="25"/>
      <c r="D74" s="25"/>
      <c r="E74" s="25"/>
      <c r="F74" s="25"/>
      <c r="G74" s="25"/>
      <c r="H74" s="213"/>
      <c r="I74" s="26"/>
      <c r="J74" s="27"/>
      <c r="K74" s="29"/>
    </row>
    <row r="75" spans="1:11" ht="14.5" x14ac:dyDescent="0.35">
      <c r="A75" s="33" t="s">
        <v>103</v>
      </c>
      <c r="B75" s="33"/>
      <c r="C75" s="33"/>
      <c r="D75" s="33"/>
      <c r="E75" s="33"/>
      <c r="F75" s="33"/>
      <c r="G75" s="33"/>
      <c r="H75" s="214"/>
      <c r="I75" s="34">
        <v>0</v>
      </c>
      <c r="J75" s="35"/>
      <c r="K75" s="36" t="str">
        <f>IF(I75*J75,I75*J75,"")</f>
        <v/>
      </c>
    </row>
    <row r="76" spans="1:11" ht="14.5" x14ac:dyDescent="0.35">
      <c r="A76" s="33" t="s">
        <v>104</v>
      </c>
      <c r="B76" s="33"/>
      <c r="C76" s="33"/>
      <c r="D76" s="33"/>
      <c r="E76" s="33"/>
      <c r="F76" s="33"/>
      <c r="G76" s="33"/>
      <c r="H76" s="214"/>
      <c r="I76" s="34">
        <v>0</v>
      </c>
      <c r="J76" s="35"/>
      <c r="K76" s="36" t="str">
        <f>IF(I76*J76,I76*J76,"")</f>
        <v/>
      </c>
    </row>
    <row r="77" spans="1:11" ht="14.5" x14ac:dyDescent="0.35">
      <c r="A77" s="25"/>
      <c r="B77" s="25"/>
      <c r="C77" s="25"/>
      <c r="D77" s="25"/>
      <c r="E77" s="25"/>
      <c r="F77" s="25"/>
      <c r="G77" s="25"/>
      <c r="H77" s="213"/>
      <c r="I77" s="26"/>
      <c r="J77" s="27"/>
      <c r="K77" s="29"/>
    </row>
    <row r="78" spans="1:11" ht="14.5" x14ac:dyDescent="0.35">
      <c r="A78" s="25"/>
      <c r="B78" s="25"/>
      <c r="C78" s="25"/>
      <c r="D78" s="25"/>
      <c r="E78" s="25"/>
      <c r="F78" s="25"/>
      <c r="G78" s="25"/>
      <c r="H78" s="213"/>
      <c r="I78" s="26"/>
      <c r="J78" s="27"/>
      <c r="K78" s="28"/>
    </row>
    <row r="79" spans="1:11" ht="14.5" x14ac:dyDescent="0.35">
      <c r="A79" s="25"/>
      <c r="B79" s="25"/>
      <c r="C79" s="25"/>
      <c r="D79" s="25"/>
      <c r="E79" s="25"/>
      <c r="F79" s="25"/>
      <c r="G79" s="25"/>
      <c r="H79" s="213"/>
      <c r="I79" s="26"/>
      <c r="J79" s="27"/>
      <c r="K79" s="28"/>
    </row>
    <row r="80" spans="1:11" ht="14.5" x14ac:dyDescent="0.35">
      <c r="A80" s="31" t="s">
        <v>15</v>
      </c>
      <c r="B80" s="31"/>
      <c r="C80" s="31"/>
      <c r="D80" s="31"/>
      <c r="E80" s="25"/>
      <c r="F80" s="25"/>
      <c r="G80" s="25"/>
      <c r="H80" s="213"/>
      <c r="I80" s="26"/>
      <c r="J80" s="27"/>
      <c r="K80" s="28"/>
    </row>
    <row r="81" spans="1:11" ht="14.5" x14ac:dyDescent="0.35">
      <c r="A81" s="33" t="s">
        <v>374</v>
      </c>
      <c r="B81" s="32"/>
      <c r="C81" s="32"/>
      <c r="D81" s="32"/>
      <c r="E81" s="33"/>
      <c r="F81" s="33"/>
      <c r="G81" s="33"/>
      <c r="H81" s="214"/>
      <c r="I81" s="34">
        <v>3.5</v>
      </c>
      <c r="J81" s="47"/>
      <c r="K81" s="36" t="str">
        <f>IF(I81*J81,I81*J81,"")</f>
        <v/>
      </c>
    </row>
    <row r="82" spans="1:11" ht="14.5" x14ac:dyDescent="0.35">
      <c r="A82" s="33" t="s">
        <v>16</v>
      </c>
      <c r="B82" s="32"/>
      <c r="C82" s="32"/>
      <c r="D82" s="32"/>
      <c r="E82" s="33"/>
      <c r="F82" s="33"/>
      <c r="G82" s="33"/>
      <c r="H82" s="214"/>
      <c r="I82" s="34">
        <v>1.5</v>
      </c>
      <c r="J82" s="47"/>
      <c r="K82" s="36" t="str">
        <f>IF(I82*J82,I82*J82,"")</f>
        <v/>
      </c>
    </row>
    <row r="83" spans="1:11" ht="14.5" x14ac:dyDescent="0.35">
      <c r="A83" s="25"/>
      <c r="B83" s="25"/>
      <c r="C83" s="25"/>
      <c r="D83" s="25"/>
      <c r="E83" s="25"/>
      <c r="F83" s="25"/>
      <c r="G83" s="30"/>
      <c r="H83" s="215"/>
      <c r="I83" s="30"/>
      <c r="J83" s="29" t="s">
        <v>17</v>
      </c>
      <c r="K83" s="48">
        <f>SUM(K14:K82)</f>
        <v>0</v>
      </c>
    </row>
    <row r="84" spans="1:11" ht="14.5" x14ac:dyDescent="0.35">
      <c r="A84" s="25"/>
      <c r="B84" s="25"/>
      <c r="C84" s="25"/>
      <c r="D84" s="25"/>
      <c r="E84" s="25"/>
      <c r="F84" s="25"/>
      <c r="G84" s="49">
        <v>0</v>
      </c>
      <c r="H84" s="216"/>
      <c r="I84" s="50"/>
      <c r="J84" s="29" t="s">
        <v>19</v>
      </c>
      <c r="K84" s="48">
        <f>SUM(G84*(K83)/100)</f>
        <v>0</v>
      </c>
    </row>
    <row r="85" spans="1:11" ht="14.5" x14ac:dyDescent="0.35">
      <c r="A85" s="25"/>
      <c r="B85" s="25"/>
      <c r="C85" s="25"/>
      <c r="D85" s="25"/>
      <c r="E85" s="25"/>
      <c r="F85" s="25"/>
      <c r="G85" s="25"/>
      <c r="H85" s="213"/>
      <c r="I85" s="30"/>
      <c r="J85" s="29" t="s">
        <v>20</v>
      </c>
      <c r="K85" s="51">
        <f>K83+K84</f>
        <v>0</v>
      </c>
    </row>
    <row r="86" spans="1:11" ht="14.5" x14ac:dyDescent="0.35">
      <c r="A86" s="25"/>
      <c r="B86" s="25"/>
      <c r="C86" s="25"/>
      <c r="D86" s="25"/>
      <c r="E86" s="25"/>
      <c r="F86" s="25"/>
      <c r="G86" s="25"/>
      <c r="H86" s="213"/>
      <c r="I86" s="29"/>
      <c r="J86" s="30"/>
      <c r="K86" s="29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7" r:id="rId1" xr:uid="{21BE4812-1911-432C-AD79-5CE00B9DFE02}"/>
    <hyperlink ref="I3" r:id="rId2" xr:uid="{449049FF-6B2B-4845-A7EE-4292D8A0DD60}"/>
  </hyperlinks>
  <pageMargins left="0.5" right="0.5" top="0.5" bottom="0.5" header="0.5" footer="0.5"/>
  <pageSetup scale="98" fitToHeight="0" orientation="portrait" r:id="rId3"/>
  <headerFooter alignWithMargins="0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98A86-BD75-4813-B330-46D4D51D10F1}">
  <dimension ref="A1:J94"/>
  <sheetViews>
    <sheetView workbookViewId="0">
      <selection activeCell="H4" sqref="H4:J6"/>
    </sheetView>
  </sheetViews>
  <sheetFormatPr defaultRowHeight="12.5" x14ac:dyDescent="0.25"/>
  <cols>
    <col min="1" max="1" width="8.81640625" style="232" customWidth="1"/>
    <col min="2" max="5" width="9.1796875" style="232"/>
    <col min="6" max="6" width="6" style="232" customWidth="1"/>
    <col min="7" max="7" width="7" style="232" customWidth="1"/>
    <col min="8" max="8" width="10.26953125" style="249" bestFit="1" customWidth="1"/>
    <col min="9" max="9" width="9.1796875" style="250"/>
    <col min="10" max="10" width="16.26953125" style="249" customWidth="1"/>
    <col min="11" max="256" width="9.1796875" style="232"/>
    <col min="257" max="257" width="8.81640625" style="232" customWidth="1"/>
    <col min="258" max="261" width="9.1796875" style="232"/>
    <col min="262" max="262" width="6" style="232" customWidth="1"/>
    <col min="263" max="263" width="7" style="232" customWidth="1"/>
    <col min="264" max="264" width="10.26953125" style="232" bestFit="1" customWidth="1"/>
    <col min="265" max="265" width="9.1796875" style="232"/>
    <col min="266" max="266" width="16.26953125" style="232" customWidth="1"/>
    <col min="267" max="512" width="9.1796875" style="232"/>
    <col min="513" max="513" width="8.81640625" style="232" customWidth="1"/>
    <col min="514" max="517" width="9.1796875" style="232"/>
    <col min="518" max="518" width="6" style="232" customWidth="1"/>
    <col min="519" max="519" width="7" style="232" customWidth="1"/>
    <col min="520" max="520" width="10.26953125" style="232" bestFit="1" customWidth="1"/>
    <col min="521" max="521" width="9.1796875" style="232"/>
    <col min="522" max="522" width="16.26953125" style="232" customWidth="1"/>
    <col min="523" max="768" width="9.1796875" style="232"/>
    <col min="769" max="769" width="8.81640625" style="232" customWidth="1"/>
    <col min="770" max="773" width="9.1796875" style="232"/>
    <col min="774" max="774" width="6" style="232" customWidth="1"/>
    <col min="775" max="775" width="7" style="232" customWidth="1"/>
    <col min="776" max="776" width="10.26953125" style="232" bestFit="1" customWidth="1"/>
    <col min="777" max="777" width="9.1796875" style="232"/>
    <col min="778" max="778" width="16.26953125" style="232" customWidth="1"/>
    <col min="779" max="1024" width="9.1796875" style="232"/>
    <col min="1025" max="1025" width="8.81640625" style="232" customWidth="1"/>
    <col min="1026" max="1029" width="9.1796875" style="232"/>
    <col min="1030" max="1030" width="6" style="232" customWidth="1"/>
    <col min="1031" max="1031" width="7" style="232" customWidth="1"/>
    <col min="1032" max="1032" width="10.26953125" style="232" bestFit="1" customWidth="1"/>
    <col min="1033" max="1033" width="9.1796875" style="232"/>
    <col min="1034" max="1034" width="16.26953125" style="232" customWidth="1"/>
    <col min="1035" max="1280" width="9.1796875" style="232"/>
    <col min="1281" max="1281" width="8.81640625" style="232" customWidth="1"/>
    <col min="1282" max="1285" width="9.1796875" style="232"/>
    <col min="1286" max="1286" width="6" style="232" customWidth="1"/>
    <col min="1287" max="1287" width="7" style="232" customWidth="1"/>
    <col min="1288" max="1288" width="10.26953125" style="232" bestFit="1" customWidth="1"/>
    <col min="1289" max="1289" width="9.1796875" style="232"/>
    <col min="1290" max="1290" width="16.26953125" style="232" customWidth="1"/>
    <col min="1291" max="1536" width="9.1796875" style="232"/>
    <col min="1537" max="1537" width="8.81640625" style="232" customWidth="1"/>
    <col min="1538" max="1541" width="9.1796875" style="232"/>
    <col min="1542" max="1542" width="6" style="232" customWidth="1"/>
    <col min="1543" max="1543" width="7" style="232" customWidth="1"/>
    <col min="1544" max="1544" width="10.26953125" style="232" bestFit="1" customWidth="1"/>
    <col min="1545" max="1545" width="9.1796875" style="232"/>
    <col min="1546" max="1546" width="16.26953125" style="232" customWidth="1"/>
    <col min="1547" max="1792" width="9.1796875" style="232"/>
    <col min="1793" max="1793" width="8.81640625" style="232" customWidth="1"/>
    <col min="1794" max="1797" width="9.1796875" style="232"/>
    <col min="1798" max="1798" width="6" style="232" customWidth="1"/>
    <col min="1799" max="1799" width="7" style="232" customWidth="1"/>
    <col min="1800" max="1800" width="10.26953125" style="232" bestFit="1" customWidth="1"/>
    <col min="1801" max="1801" width="9.1796875" style="232"/>
    <col min="1802" max="1802" width="16.26953125" style="232" customWidth="1"/>
    <col min="1803" max="2048" width="9.1796875" style="232"/>
    <col min="2049" max="2049" width="8.81640625" style="232" customWidth="1"/>
    <col min="2050" max="2053" width="9.1796875" style="232"/>
    <col min="2054" max="2054" width="6" style="232" customWidth="1"/>
    <col min="2055" max="2055" width="7" style="232" customWidth="1"/>
    <col min="2056" max="2056" width="10.26953125" style="232" bestFit="1" customWidth="1"/>
    <col min="2057" max="2057" width="9.1796875" style="232"/>
    <col min="2058" max="2058" width="16.26953125" style="232" customWidth="1"/>
    <col min="2059" max="2304" width="9.1796875" style="232"/>
    <col min="2305" max="2305" width="8.81640625" style="232" customWidth="1"/>
    <col min="2306" max="2309" width="9.1796875" style="232"/>
    <col min="2310" max="2310" width="6" style="232" customWidth="1"/>
    <col min="2311" max="2311" width="7" style="232" customWidth="1"/>
    <col min="2312" max="2312" width="10.26953125" style="232" bestFit="1" customWidth="1"/>
    <col min="2313" max="2313" width="9.1796875" style="232"/>
    <col min="2314" max="2314" width="16.26953125" style="232" customWidth="1"/>
    <col min="2315" max="2560" width="9.1796875" style="232"/>
    <col min="2561" max="2561" width="8.81640625" style="232" customWidth="1"/>
    <col min="2562" max="2565" width="9.1796875" style="232"/>
    <col min="2566" max="2566" width="6" style="232" customWidth="1"/>
    <col min="2567" max="2567" width="7" style="232" customWidth="1"/>
    <col min="2568" max="2568" width="10.26953125" style="232" bestFit="1" customWidth="1"/>
    <col min="2569" max="2569" width="9.1796875" style="232"/>
    <col min="2570" max="2570" width="16.26953125" style="232" customWidth="1"/>
    <col min="2571" max="2816" width="9.1796875" style="232"/>
    <col min="2817" max="2817" width="8.81640625" style="232" customWidth="1"/>
    <col min="2818" max="2821" width="9.1796875" style="232"/>
    <col min="2822" max="2822" width="6" style="232" customWidth="1"/>
    <col min="2823" max="2823" width="7" style="232" customWidth="1"/>
    <col min="2824" max="2824" width="10.26953125" style="232" bestFit="1" customWidth="1"/>
    <col min="2825" max="2825" width="9.1796875" style="232"/>
    <col min="2826" max="2826" width="16.26953125" style="232" customWidth="1"/>
    <col min="2827" max="3072" width="9.1796875" style="232"/>
    <col min="3073" max="3073" width="8.81640625" style="232" customWidth="1"/>
    <col min="3074" max="3077" width="9.1796875" style="232"/>
    <col min="3078" max="3078" width="6" style="232" customWidth="1"/>
    <col min="3079" max="3079" width="7" style="232" customWidth="1"/>
    <col min="3080" max="3080" width="10.26953125" style="232" bestFit="1" customWidth="1"/>
    <col min="3081" max="3081" width="9.1796875" style="232"/>
    <col min="3082" max="3082" width="16.26953125" style="232" customWidth="1"/>
    <col min="3083" max="3328" width="9.1796875" style="232"/>
    <col min="3329" max="3329" width="8.81640625" style="232" customWidth="1"/>
    <col min="3330" max="3333" width="9.1796875" style="232"/>
    <col min="3334" max="3334" width="6" style="232" customWidth="1"/>
    <col min="3335" max="3335" width="7" style="232" customWidth="1"/>
    <col min="3336" max="3336" width="10.26953125" style="232" bestFit="1" customWidth="1"/>
    <col min="3337" max="3337" width="9.1796875" style="232"/>
    <col min="3338" max="3338" width="16.26953125" style="232" customWidth="1"/>
    <col min="3339" max="3584" width="9.1796875" style="232"/>
    <col min="3585" max="3585" width="8.81640625" style="232" customWidth="1"/>
    <col min="3586" max="3589" width="9.1796875" style="232"/>
    <col min="3590" max="3590" width="6" style="232" customWidth="1"/>
    <col min="3591" max="3591" width="7" style="232" customWidth="1"/>
    <col min="3592" max="3592" width="10.26953125" style="232" bestFit="1" customWidth="1"/>
    <col min="3593" max="3593" width="9.1796875" style="232"/>
    <col min="3594" max="3594" width="16.26953125" style="232" customWidth="1"/>
    <col min="3595" max="3840" width="9.1796875" style="232"/>
    <col min="3841" max="3841" width="8.81640625" style="232" customWidth="1"/>
    <col min="3842" max="3845" width="9.1796875" style="232"/>
    <col min="3846" max="3846" width="6" style="232" customWidth="1"/>
    <col min="3847" max="3847" width="7" style="232" customWidth="1"/>
    <col min="3848" max="3848" width="10.26953125" style="232" bestFit="1" customWidth="1"/>
    <col min="3849" max="3849" width="9.1796875" style="232"/>
    <col min="3850" max="3850" width="16.26953125" style="232" customWidth="1"/>
    <col min="3851" max="4096" width="9.1796875" style="232"/>
    <col min="4097" max="4097" width="8.81640625" style="232" customWidth="1"/>
    <col min="4098" max="4101" width="9.1796875" style="232"/>
    <col min="4102" max="4102" width="6" style="232" customWidth="1"/>
    <col min="4103" max="4103" width="7" style="232" customWidth="1"/>
    <col min="4104" max="4104" width="10.26953125" style="232" bestFit="1" customWidth="1"/>
    <col min="4105" max="4105" width="9.1796875" style="232"/>
    <col min="4106" max="4106" width="16.26953125" style="232" customWidth="1"/>
    <col min="4107" max="4352" width="9.1796875" style="232"/>
    <col min="4353" max="4353" width="8.81640625" style="232" customWidth="1"/>
    <col min="4354" max="4357" width="9.1796875" style="232"/>
    <col min="4358" max="4358" width="6" style="232" customWidth="1"/>
    <col min="4359" max="4359" width="7" style="232" customWidth="1"/>
    <col min="4360" max="4360" width="10.26953125" style="232" bestFit="1" customWidth="1"/>
    <col min="4361" max="4361" width="9.1796875" style="232"/>
    <col min="4362" max="4362" width="16.26953125" style="232" customWidth="1"/>
    <col min="4363" max="4608" width="9.1796875" style="232"/>
    <col min="4609" max="4609" width="8.81640625" style="232" customWidth="1"/>
    <col min="4610" max="4613" width="9.1796875" style="232"/>
    <col min="4614" max="4614" width="6" style="232" customWidth="1"/>
    <col min="4615" max="4615" width="7" style="232" customWidth="1"/>
    <col min="4616" max="4616" width="10.26953125" style="232" bestFit="1" customWidth="1"/>
    <col min="4617" max="4617" width="9.1796875" style="232"/>
    <col min="4618" max="4618" width="16.26953125" style="232" customWidth="1"/>
    <col min="4619" max="4864" width="9.1796875" style="232"/>
    <col min="4865" max="4865" width="8.81640625" style="232" customWidth="1"/>
    <col min="4866" max="4869" width="9.1796875" style="232"/>
    <col min="4870" max="4870" width="6" style="232" customWidth="1"/>
    <col min="4871" max="4871" width="7" style="232" customWidth="1"/>
    <col min="4872" max="4872" width="10.26953125" style="232" bestFit="1" customWidth="1"/>
    <col min="4873" max="4873" width="9.1796875" style="232"/>
    <col min="4874" max="4874" width="16.26953125" style="232" customWidth="1"/>
    <col min="4875" max="5120" width="9.1796875" style="232"/>
    <col min="5121" max="5121" width="8.81640625" style="232" customWidth="1"/>
    <col min="5122" max="5125" width="9.1796875" style="232"/>
    <col min="5126" max="5126" width="6" style="232" customWidth="1"/>
    <col min="5127" max="5127" width="7" style="232" customWidth="1"/>
    <col min="5128" max="5128" width="10.26953125" style="232" bestFit="1" customWidth="1"/>
    <col min="5129" max="5129" width="9.1796875" style="232"/>
    <col min="5130" max="5130" width="16.26953125" style="232" customWidth="1"/>
    <col min="5131" max="5376" width="9.1796875" style="232"/>
    <col min="5377" max="5377" width="8.81640625" style="232" customWidth="1"/>
    <col min="5378" max="5381" width="9.1796875" style="232"/>
    <col min="5382" max="5382" width="6" style="232" customWidth="1"/>
    <col min="5383" max="5383" width="7" style="232" customWidth="1"/>
    <col min="5384" max="5384" width="10.26953125" style="232" bestFit="1" customWidth="1"/>
    <col min="5385" max="5385" width="9.1796875" style="232"/>
    <col min="5386" max="5386" width="16.26953125" style="232" customWidth="1"/>
    <col min="5387" max="5632" width="9.1796875" style="232"/>
    <col min="5633" max="5633" width="8.81640625" style="232" customWidth="1"/>
    <col min="5634" max="5637" width="9.1796875" style="232"/>
    <col min="5638" max="5638" width="6" style="232" customWidth="1"/>
    <col min="5639" max="5639" width="7" style="232" customWidth="1"/>
    <col min="5640" max="5640" width="10.26953125" style="232" bestFit="1" customWidth="1"/>
    <col min="5641" max="5641" width="9.1796875" style="232"/>
    <col min="5642" max="5642" width="16.26953125" style="232" customWidth="1"/>
    <col min="5643" max="5888" width="9.1796875" style="232"/>
    <col min="5889" max="5889" width="8.81640625" style="232" customWidth="1"/>
    <col min="5890" max="5893" width="9.1796875" style="232"/>
    <col min="5894" max="5894" width="6" style="232" customWidth="1"/>
    <col min="5895" max="5895" width="7" style="232" customWidth="1"/>
    <col min="5896" max="5896" width="10.26953125" style="232" bestFit="1" customWidth="1"/>
    <col min="5897" max="5897" width="9.1796875" style="232"/>
    <col min="5898" max="5898" width="16.26953125" style="232" customWidth="1"/>
    <col min="5899" max="6144" width="9.1796875" style="232"/>
    <col min="6145" max="6145" width="8.81640625" style="232" customWidth="1"/>
    <col min="6146" max="6149" width="9.1796875" style="232"/>
    <col min="6150" max="6150" width="6" style="232" customWidth="1"/>
    <col min="6151" max="6151" width="7" style="232" customWidth="1"/>
    <col min="6152" max="6152" width="10.26953125" style="232" bestFit="1" customWidth="1"/>
    <col min="6153" max="6153" width="9.1796875" style="232"/>
    <col min="6154" max="6154" width="16.26953125" style="232" customWidth="1"/>
    <col min="6155" max="6400" width="9.1796875" style="232"/>
    <col min="6401" max="6401" width="8.81640625" style="232" customWidth="1"/>
    <col min="6402" max="6405" width="9.1796875" style="232"/>
    <col min="6406" max="6406" width="6" style="232" customWidth="1"/>
    <col min="6407" max="6407" width="7" style="232" customWidth="1"/>
    <col min="6408" max="6408" width="10.26953125" style="232" bestFit="1" customWidth="1"/>
    <col min="6409" max="6409" width="9.1796875" style="232"/>
    <col min="6410" max="6410" width="16.26953125" style="232" customWidth="1"/>
    <col min="6411" max="6656" width="9.1796875" style="232"/>
    <col min="6657" max="6657" width="8.81640625" style="232" customWidth="1"/>
    <col min="6658" max="6661" width="9.1796875" style="232"/>
    <col min="6662" max="6662" width="6" style="232" customWidth="1"/>
    <col min="6663" max="6663" width="7" style="232" customWidth="1"/>
    <col min="6664" max="6664" width="10.26953125" style="232" bestFit="1" customWidth="1"/>
    <col min="6665" max="6665" width="9.1796875" style="232"/>
    <col min="6666" max="6666" width="16.26953125" style="232" customWidth="1"/>
    <col min="6667" max="6912" width="9.1796875" style="232"/>
    <col min="6913" max="6913" width="8.81640625" style="232" customWidth="1"/>
    <col min="6914" max="6917" width="9.1796875" style="232"/>
    <col min="6918" max="6918" width="6" style="232" customWidth="1"/>
    <col min="6919" max="6919" width="7" style="232" customWidth="1"/>
    <col min="6920" max="6920" width="10.26953125" style="232" bestFit="1" customWidth="1"/>
    <col min="6921" max="6921" width="9.1796875" style="232"/>
    <col min="6922" max="6922" width="16.26953125" style="232" customWidth="1"/>
    <col min="6923" max="7168" width="9.1796875" style="232"/>
    <col min="7169" max="7169" width="8.81640625" style="232" customWidth="1"/>
    <col min="7170" max="7173" width="9.1796875" style="232"/>
    <col min="7174" max="7174" width="6" style="232" customWidth="1"/>
    <col min="7175" max="7175" width="7" style="232" customWidth="1"/>
    <col min="7176" max="7176" width="10.26953125" style="232" bestFit="1" customWidth="1"/>
    <col min="7177" max="7177" width="9.1796875" style="232"/>
    <col min="7178" max="7178" width="16.26953125" style="232" customWidth="1"/>
    <col min="7179" max="7424" width="9.1796875" style="232"/>
    <col min="7425" max="7425" width="8.81640625" style="232" customWidth="1"/>
    <col min="7426" max="7429" width="9.1796875" style="232"/>
    <col min="7430" max="7430" width="6" style="232" customWidth="1"/>
    <col min="7431" max="7431" width="7" style="232" customWidth="1"/>
    <col min="7432" max="7432" width="10.26953125" style="232" bestFit="1" customWidth="1"/>
    <col min="7433" max="7433" width="9.1796875" style="232"/>
    <col min="7434" max="7434" width="16.26953125" style="232" customWidth="1"/>
    <col min="7435" max="7680" width="9.1796875" style="232"/>
    <col min="7681" max="7681" width="8.81640625" style="232" customWidth="1"/>
    <col min="7682" max="7685" width="9.1796875" style="232"/>
    <col min="7686" max="7686" width="6" style="232" customWidth="1"/>
    <col min="7687" max="7687" width="7" style="232" customWidth="1"/>
    <col min="7688" max="7688" width="10.26953125" style="232" bestFit="1" customWidth="1"/>
    <col min="7689" max="7689" width="9.1796875" style="232"/>
    <col min="7690" max="7690" width="16.26953125" style="232" customWidth="1"/>
    <col min="7691" max="7936" width="9.1796875" style="232"/>
    <col min="7937" max="7937" width="8.81640625" style="232" customWidth="1"/>
    <col min="7938" max="7941" width="9.1796875" style="232"/>
    <col min="7942" max="7942" width="6" style="232" customWidth="1"/>
    <col min="7943" max="7943" width="7" style="232" customWidth="1"/>
    <col min="7944" max="7944" width="10.26953125" style="232" bestFit="1" customWidth="1"/>
    <col min="7945" max="7945" width="9.1796875" style="232"/>
    <col min="7946" max="7946" width="16.26953125" style="232" customWidth="1"/>
    <col min="7947" max="8192" width="9.1796875" style="232"/>
    <col min="8193" max="8193" width="8.81640625" style="232" customWidth="1"/>
    <col min="8194" max="8197" width="9.1796875" style="232"/>
    <col min="8198" max="8198" width="6" style="232" customWidth="1"/>
    <col min="8199" max="8199" width="7" style="232" customWidth="1"/>
    <col min="8200" max="8200" width="10.26953125" style="232" bestFit="1" customWidth="1"/>
    <col min="8201" max="8201" width="9.1796875" style="232"/>
    <col min="8202" max="8202" width="16.26953125" style="232" customWidth="1"/>
    <col min="8203" max="8448" width="9.1796875" style="232"/>
    <col min="8449" max="8449" width="8.81640625" style="232" customWidth="1"/>
    <col min="8450" max="8453" width="9.1796875" style="232"/>
    <col min="8454" max="8454" width="6" style="232" customWidth="1"/>
    <col min="8455" max="8455" width="7" style="232" customWidth="1"/>
    <col min="8456" max="8456" width="10.26953125" style="232" bestFit="1" customWidth="1"/>
    <col min="8457" max="8457" width="9.1796875" style="232"/>
    <col min="8458" max="8458" width="16.26953125" style="232" customWidth="1"/>
    <col min="8459" max="8704" width="9.1796875" style="232"/>
    <col min="8705" max="8705" width="8.81640625" style="232" customWidth="1"/>
    <col min="8706" max="8709" width="9.1796875" style="232"/>
    <col min="8710" max="8710" width="6" style="232" customWidth="1"/>
    <col min="8711" max="8711" width="7" style="232" customWidth="1"/>
    <col min="8712" max="8712" width="10.26953125" style="232" bestFit="1" customWidth="1"/>
    <col min="8713" max="8713" width="9.1796875" style="232"/>
    <col min="8714" max="8714" width="16.26953125" style="232" customWidth="1"/>
    <col min="8715" max="8960" width="9.1796875" style="232"/>
    <col min="8961" max="8961" width="8.81640625" style="232" customWidth="1"/>
    <col min="8962" max="8965" width="9.1796875" style="232"/>
    <col min="8966" max="8966" width="6" style="232" customWidth="1"/>
    <col min="8967" max="8967" width="7" style="232" customWidth="1"/>
    <col min="8968" max="8968" width="10.26953125" style="232" bestFit="1" customWidth="1"/>
    <col min="8969" max="8969" width="9.1796875" style="232"/>
    <col min="8970" max="8970" width="16.26953125" style="232" customWidth="1"/>
    <col min="8971" max="9216" width="9.1796875" style="232"/>
    <col min="9217" max="9217" width="8.81640625" style="232" customWidth="1"/>
    <col min="9218" max="9221" width="9.1796875" style="232"/>
    <col min="9222" max="9222" width="6" style="232" customWidth="1"/>
    <col min="9223" max="9223" width="7" style="232" customWidth="1"/>
    <col min="9224" max="9224" width="10.26953125" style="232" bestFit="1" customWidth="1"/>
    <col min="9225" max="9225" width="9.1796875" style="232"/>
    <col min="9226" max="9226" width="16.26953125" style="232" customWidth="1"/>
    <col min="9227" max="9472" width="9.1796875" style="232"/>
    <col min="9473" max="9473" width="8.81640625" style="232" customWidth="1"/>
    <col min="9474" max="9477" width="9.1796875" style="232"/>
    <col min="9478" max="9478" width="6" style="232" customWidth="1"/>
    <col min="9479" max="9479" width="7" style="232" customWidth="1"/>
    <col min="9480" max="9480" width="10.26953125" style="232" bestFit="1" customWidth="1"/>
    <col min="9481" max="9481" width="9.1796875" style="232"/>
    <col min="9482" max="9482" width="16.26953125" style="232" customWidth="1"/>
    <col min="9483" max="9728" width="9.1796875" style="232"/>
    <col min="9729" max="9729" width="8.81640625" style="232" customWidth="1"/>
    <col min="9730" max="9733" width="9.1796875" style="232"/>
    <col min="9734" max="9734" width="6" style="232" customWidth="1"/>
    <col min="9735" max="9735" width="7" style="232" customWidth="1"/>
    <col min="9736" max="9736" width="10.26953125" style="232" bestFit="1" customWidth="1"/>
    <col min="9737" max="9737" width="9.1796875" style="232"/>
    <col min="9738" max="9738" width="16.26953125" style="232" customWidth="1"/>
    <col min="9739" max="9984" width="9.1796875" style="232"/>
    <col min="9985" max="9985" width="8.81640625" style="232" customWidth="1"/>
    <col min="9986" max="9989" width="9.1796875" style="232"/>
    <col min="9990" max="9990" width="6" style="232" customWidth="1"/>
    <col min="9991" max="9991" width="7" style="232" customWidth="1"/>
    <col min="9992" max="9992" width="10.26953125" style="232" bestFit="1" customWidth="1"/>
    <col min="9993" max="9993" width="9.1796875" style="232"/>
    <col min="9994" max="9994" width="16.26953125" style="232" customWidth="1"/>
    <col min="9995" max="10240" width="9.1796875" style="232"/>
    <col min="10241" max="10241" width="8.81640625" style="232" customWidth="1"/>
    <col min="10242" max="10245" width="9.1796875" style="232"/>
    <col min="10246" max="10246" width="6" style="232" customWidth="1"/>
    <col min="10247" max="10247" width="7" style="232" customWidth="1"/>
    <col min="10248" max="10248" width="10.26953125" style="232" bestFit="1" customWidth="1"/>
    <col min="10249" max="10249" width="9.1796875" style="232"/>
    <col min="10250" max="10250" width="16.26953125" style="232" customWidth="1"/>
    <col min="10251" max="10496" width="9.1796875" style="232"/>
    <col min="10497" max="10497" width="8.81640625" style="232" customWidth="1"/>
    <col min="10498" max="10501" width="9.1796875" style="232"/>
    <col min="10502" max="10502" width="6" style="232" customWidth="1"/>
    <col min="10503" max="10503" width="7" style="232" customWidth="1"/>
    <col min="10504" max="10504" width="10.26953125" style="232" bestFit="1" customWidth="1"/>
    <col min="10505" max="10505" width="9.1796875" style="232"/>
    <col min="10506" max="10506" width="16.26953125" style="232" customWidth="1"/>
    <col min="10507" max="10752" width="9.1796875" style="232"/>
    <col min="10753" max="10753" width="8.81640625" style="232" customWidth="1"/>
    <col min="10754" max="10757" width="9.1796875" style="232"/>
    <col min="10758" max="10758" width="6" style="232" customWidth="1"/>
    <col min="10759" max="10759" width="7" style="232" customWidth="1"/>
    <col min="10760" max="10760" width="10.26953125" style="232" bestFit="1" customWidth="1"/>
    <col min="10761" max="10761" width="9.1796875" style="232"/>
    <col min="10762" max="10762" width="16.26953125" style="232" customWidth="1"/>
    <col min="10763" max="11008" width="9.1796875" style="232"/>
    <col min="11009" max="11009" width="8.81640625" style="232" customWidth="1"/>
    <col min="11010" max="11013" width="9.1796875" style="232"/>
    <col min="11014" max="11014" width="6" style="232" customWidth="1"/>
    <col min="11015" max="11015" width="7" style="232" customWidth="1"/>
    <col min="11016" max="11016" width="10.26953125" style="232" bestFit="1" customWidth="1"/>
    <col min="11017" max="11017" width="9.1796875" style="232"/>
    <col min="11018" max="11018" width="16.26953125" style="232" customWidth="1"/>
    <col min="11019" max="11264" width="9.1796875" style="232"/>
    <col min="11265" max="11265" width="8.81640625" style="232" customWidth="1"/>
    <col min="11266" max="11269" width="9.1796875" style="232"/>
    <col min="11270" max="11270" width="6" style="232" customWidth="1"/>
    <col min="11271" max="11271" width="7" style="232" customWidth="1"/>
    <col min="11272" max="11272" width="10.26953125" style="232" bestFit="1" customWidth="1"/>
    <col min="11273" max="11273" width="9.1796875" style="232"/>
    <col min="11274" max="11274" width="16.26953125" style="232" customWidth="1"/>
    <col min="11275" max="11520" width="9.1796875" style="232"/>
    <col min="11521" max="11521" width="8.81640625" style="232" customWidth="1"/>
    <col min="11522" max="11525" width="9.1796875" style="232"/>
    <col min="11526" max="11526" width="6" style="232" customWidth="1"/>
    <col min="11527" max="11527" width="7" style="232" customWidth="1"/>
    <col min="11528" max="11528" width="10.26953125" style="232" bestFit="1" customWidth="1"/>
    <col min="11529" max="11529" width="9.1796875" style="232"/>
    <col min="11530" max="11530" width="16.26953125" style="232" customWidth="1"/>
    <col min="11531" max="11776" width="9.1796875" style="232"/>
    <col min="11777" max="11777" width="8.81640625" style="232" customWidth="1"/>
    <col min="11778" max="11781" width="9.1796875" style="232"/>
    <col min="11782" max="11782" width="6" style="232" customWidth="1"/>
    <col min="11783" max="11783" width="7" style="232" customWidth="1"/>
    <col min="11784" max="11784" width="10.26953125" style="232" bestFit="1" customWidth="1"/>
    <col min="11785" max="11785" width="9.1796875" style="232"/>
    <col min="11786" max="11786" width="16.26953125" style="232" customWidth="1"/>
    <col min="11787" max="12032" width="9.1796875" style="232"/>
    <col min="12033" max="12033" width="8.81640625" style="232" customWidth="1"/>
    <col min="12034" max="12037" width="9.1796875" style="232"/>
    <col min="12038" max="12038" width="6" style="232" customWidth="1"/>
    <col min="12039" max="12039" width="7" style="232" customWidth="1"/>
    <col min="12040" max="12040" width="10.26953125" style="232" bestFit="1" customWidth="1"/>
    <col min="12041" max="12041" width="9.1796875" style="232"/>
    <col min="12042" max="12042" width="16.26953125" style="232" customWidth="1"/>
    <col min="12043" max="12288" width="9.1796875" style="232"/>
    <col min="12289" max="12289" width="8.81640625" style="232" customWidth="1"/>
    <col min="12290" max="12293" width="9.1796875" style="232"/>
    <col min="12294" max="12294" width="6" style="232" customWidth="1"/>
    <col min="12295" max="12295" width="7" style="232" customWidth="1"/>
    <col min="12296" max="12296" width="10.26953125" style="232" bestFit="1" customWidth="1"/>
    <col min="12297" max="12297" width="9.1796875" style="232"/>
    <col min="12298" max="12298" width="16.26953125" style="232" customWidth="1"/>
    <col min="12299" max="12544" width="9.1796875" style="232"/>
    <col min="12545" max="12545" width="8.81640625" style="232" customWidth="1"/>
    <col min="12546" max="12549" width="9.1796875" style="232"/>
    <col min="12550" max="12550" width="6" style="232" customWidth="1"/>
    <col min="12551" max="12551" width="7" style="232" customWidth="1"/>
    <col min="12552" max="12552" width="10.26953125" style="232" bestFit="1" customWidth="1"/>
    <col min="12553" max="12553" width="9.1796875" style="232"/>
    <col min="12554" max="12554" width="16.26953125" style="232" customWidth="1"/>
    <col min="12555" max="12800" width="9.1796875" style="232"/>
    <col min="12801" max="12801" width="8.81640625" style="232" customWidth="1"/>
    <col min="12802" max="12805" width="9.1796875" style="232"/>
    <col min="12806" max="12806" width="6" style="232" customWidth="1"/>
    <col min="12807" max="12807" width="7" style="232" customWidth="1"/>
    <col min="12808" max="12808" width="10.26953125" style="232" bestFit="1" customWidth="1"/>
    <col min="12809" max="12809" width="9.1796875" style="232"/>
    <col min="12810" max="12810" width="16.26953125" style="232" customWidth="1"/>
    <col min="12811" max="13056" width="9.1796875" style="232"/>
    <col min="13057" max="13057" width="8.81640625" style="232" customWidth="1"/>
    <col min="13058" max="13061" width="9.1796875" style="232"/>
    <col min="13062" max="13062" width="6" style="232" customWidth="1"/>
    <col min="13063" max="13063" width="7" style="232" customWidth="1"/>
    <col min="13064" max="13064" width="10.26953125" style="232" bestFit="1" customWidth="1"/>
    <col min="13065" max="13065" width="9.1796875" style="232"/>
    <col min="13066" max="13066" width="16.26953125" style="232" customWidth="1"/>
    <col min="13067" max="13312" width="9.1796875" style="232"/>
    <col min="13313" max="13313" width="8.81640625" style="232" customWidth="1"/>
    <col min="13314" max="13317" width="9.1796875" style="232"/>
    <col min="13318" max="13318" width="6" style="232" customWidth="1"/>
    <col min="13319" max="13319" width="7" style="232" customWidth="1"/>
    <col min="13320" max="13320" width="10.26953125" style="232" bestFit="1" customWidth="1"/>
    <col min="13321" max="13321" width="9.1796875" style="232"/>
    <col min="13322" max="13322" width="16.26953125" style="232" customWidth="1"/>
    <col min="13323" max="13568" width="9.1796875" style="232"/>
    <col min="13569" max="13569" width="8.81640625" style="232" customWidth="1"/>
    <col min="13570" max="13573" width="9.1796875" style="232"/>
    <col min="13574" max="13574" width="6" style="232" customWidth="1"/>
    <col min="13575" max="13575" width="7" style="232" customWidth="1"/>
    <col min="13576" max="13576" width="10.26953125" style="232" bestFit="1" customWidth="1"/>
    <col min="13577" max="13577" width="9.1796875" style="232"/>
    <col min="13578" max="13578" width="16.26953125" style="232" customWidth="1"/>
    <col min="13579" max="13824" width="9.1796875" style="232"/>
    <col min="13825" max="13825" width="8.81640625" style="232" customWidth="1"/>
    <col min="13826" max="13829" width="9.1796875" style="232"/>
    <col min="13830" max="13830" width="6" style="232" customWidth="1"/>
    <col min="13831" max="13831" width="7" style="232" customWidth="1"/>
    <col min="13832" max="13832" width="10.26953125" style="232" bestFit="1" customWidth="1"/>
    <col min="13833" max="13833" width="9.1796875" style="232"/>
    <col min="13834" max="13834" width="16.26953125" style="232" customWidth="1"/>
    <col min="13835" max="14080" width="9.1796875" style="232"/>
    <col min="14081" max="14081" width="8.81640625" style="232" customWidth="1"/>
    <col min="14082" max="14085" width="9.1796875" style="232"/>
    <col min="14086" max="14086" width="6" style="232" customWidth="1"/>
    <col min="14087" max="14087" width="7" style="232" customWidth="1"/>
    <col min="14088" max="14088" width="10.26953125" style="232" bestFit="1" customWidth="1"/>
    <col min="14089" max="14089" width="9.1796875" style="232"/>
    <col min="14090" max="14090" width="16.26953125" style="232" customWidth="1"/>
    <col min="14091" max="14336" width="9.1796875" style="232"/>
    <col min="14337" max="14337" width="8.81640625" style="232" customWidth="1"/>
    <col min="14338" max="14341" width="9.1796875" style="232"/>
    <col min="14342" max="14342" width="6" style="232" customWidth="1"/>
    <col min="14343" max="14343" width="7" style="232" customWidth="1"/>
    <col min="14344" max="14344" width="10.26953125" style="232" bestFit="1" customWidth="1"/>
    <col min="14345" max="14345" width="9.1796875" style="232"/>
    <col min="14346" max="14346" width="16.26953125" style="232" customWidth="1"/>
    <col min="14347" max="14592" width="9.1796875" style="232"/>
    <col min="14593" max="14593" width="8.81640625" style="232" customWidth="1"/>
    <col min="14594" max="14597" width="9.1796875" style="232"/>
    <col min="14598" max="14598" width="6" style="232" customWidth="1"/>
    <col min="14599" max="14599" width="7" style="232" customWidth="1"/>
    <col min="14600" max="14600" width="10.26953125" style="232" bestFit="1" customWidth="1"/>
    <col min="14601" max="14601" width="9.1796875" style="232"/>
    <col min="14602" max="14602" width="16.26953125" style="232" customWidth="1"/>
    <col min="14603" max="14848" width="9.1796875" style="232"/>
    <col min="14849" max="14849" width="8.81640625" style="232" customWidth="1"/>
    <col min="14850" max="14853" width="9.1796875" style="232"/>
    <col min="14854" max="14854" width="6" style="232" customWidth="1"/>
    <col min="14855" max="14855" width="7" style="232" customWidth="1"/>
    <col min="14856" max="14856" width="10.26953125" style="232" bestFit="1" customWidth="1"/>
    <col min="14857" max="14857" width="9.1796875" style="232"/>
    <col min="14858" max="14858" width="16.26953125" style="232" customWidth="1"/>
    <col min="14859" max="15104" width="9.1796875" style="232"/>
    <col min="15105" max="15105" width="8.81640625" style="232" customWidth="1"/>
    <col min="15106" max="15109" width="9.1796875" style="232"/>
    <col min="15110" max="15110" width="6" style="232" customWidth="1"/>
    <col min="15111" max="15111" width="7" style="232" customWidth="1"/>
    <col min="15112" max="15112" width="10.26953125" style="232" bestFit="1" customWidth="1"/>
    <col min="15113" max="15113" width="9.1796875" style="232"/>
    <col min="15114" max="15114" width="16.26953125" style="232" customWidth="1"/>
    <col min="15115" max="15360" width="9.1796875" style="232"/>
    <col min="15361" max="15361" width="8.81640625" style="232" customWidth="1"/>
    <col min="15362" max="15365" width="9.1796875" style="232"/>
    <col min="15366" max="15366" width="6" style="232" customWidth="1"/>
    <col min="15367" max="15367" width="7" style="232" customWidth="1"/>
    <col min="15368" max="15368" width="10.26953125" style="232" bestFit="1" customWidth="1"/>
    <col min="15369" max="15369" width="9.1796875" style="232"/>
    <col min="15370" max="15370" width="16.26953125" style="232" customWidth="1"/>
    <col min="15371" max="15616" width="9.1796875" style="232"/>
    <col min="15617" max="15617" width="8.81640625" style="232" customWidth="1"/>
    <col min="15618" max="15621" width="9.1796875" style="232"/>
    <col min="15622" max="15622" width="6" style="232" customWidth="1"/>
    <col min="15623" max="15623" width="7" style="232" customWidth="1"/>
    <col min="15624" max="15624" width="10.26953125" style="232" bestFit="1" customWidth="1"/>
    <col min="15625" max="15625" width="9.1796875" style="232"/>
    <col min="15626" max="15626" width="16.26953125" style="232" customWidth="1"/>
    <col min="15627" max="15872" width="9.1796875" style="232"/>
    <col min="15873" max="15873" width="8.81640625" style="232" customWidth="1"/>
    <col min="15874" max="15877" width="9.1796875" style="232"/>
    <col min="15878" max="15878" width="6" style="232" customWidth="1"/>
    <col min="15879" max="15879" width="7" style="232" customWidth="1"/>
    <col min="15880" max="15880" width="10.26953125" style="232" bestFit="1" customWidth="1"/>
    <col min="15881" max="15881" width="9.1796875" style="232"/>
    <col min="15882" max="15882" width="16.26953125" style="232" customWidth="1"/>
    <col min="15883" max="16128" width="9.1796875" style="232"/>
    <col min="16129" max="16129" width="8.81640625" style="232" customWidth="1"/>
    <col min="16130" max="16133" width="9.1796875" style="232"/>
    <col min="16134" max="16134" width="6" style="232" customWidth="1"/>
    <col min="16135" max="16135" width="7" style="232" customWidth="1"/>
    <col min="16136" max="16136" width="10.26953125" style="232" bestFit="1" customWidth="1"/>
    <col min="16137" max="16137" width="9.1796875" style="232"/>
    <col min="16138" max="16138" width="16.26953125" style="232" customWidth="1"/>
    <col min="16139" max="16384" width="9.1796875" style="232"/>
  </cols>
  <sheetData>
    <row r="1" spans="1:10" ht="24" customHeight="1" thickBot="1" x14ac:dyDescent="0.6">
      <c r="A1" s="24"/>
      <c r="H1" s="299"/>
      <c r="I1" s="300"/>
      <c r="J1" s="301"/>
    </row>
    <row r="2" spans="1:10" ht="13" thickBot="1" x14ac:dyDescent="0.3">
      <c r="A2" s="14"/>
      <c r="H2" s="323" t="s">
        <v>0</v>
      </c>
      <c r="I2" s="321"/>
      <c r="J2" s="322"/>
    </row>
    <row r="3" spans="1:10" x14ac:dyDescent="0.25">
      <c r="A3" s="14"/>
      <c r="H3" s="269" t="s">
        <v>1</v>
      </c>
      <c r="I3" s="324"/>
      <c r="J3" s="325"/>
    </row>
    <row r="4" spans="1:10" x14ac:dyDescent="0.25">
      <c r="A4" s="14"/>
      <c r="H4" s="331"/>
      <c r="I4" s="326"/>
      <c r="J4" s="327"/>
    </row>
    <row r="5" spans="1:10" x14ac:dyDescent="0.25">
      <c r="A5" s="14"/>
      <c r="H5" s="269"/>
      <c r="I5" s="326"/>
      <c r="J5" s="327"/>
    </row>
    <row r="6" spans="1:10" ht="13" thickBot="1" x14ac:dyDescent="0.3">
      <c r="A6" s="16"/>
      <c r="H6" s="269"/>
      <c r="I6" s="326"/>
      <c r="J6" s="327"/>
    </row>
    <row r="7" spans="1:10" ht="13" thickBot="1" x14ac:dyDescent="0.3">
      <c r="A7" s="317" t="s">
        <v>2</v>
      </c>
      <c r="B7" s="333"/>
      <c r="C7" s="333"/>
      <c r="D7" s="333"/>
      <c r="E7" s="333"/>
      <c r="F7" s="333"/>
      <c r="G7" s="334"/>
      <c r="H7" s="320" t="s">
        <v>3</v>
      </c>
      <c r="I7" s="321"/>
      <c r="J7" s="322"/>
    </row>
    <row r="8" spans="1:10" ht="21" x14ac:dyDescent="0.25">
      <c r="A8" s="335" t="s">
        <v>442</v>
      </c>
      <c r="B8" s="335"/>
      <c r="C8" s="335"/>
      <c r="D8" s="335"/>
      <c r="E8" s="233"/>
      <c r="F8" s="233"/>
      <c r="G8" s="233"/>
      <c r="H8" s="234"/>
      <c r="I8" s="235"/>
      <c r="J8" s="234"/>
    </row>
    <row r="9" spans="1:10" ht="14.5" x14ac:dyDescent="0.35">
      <c r="A9" s="86" t="s">
        <v>420</v>
      </c>
      <c r="B9" s="82"/>
      <c r="C9" s="82"/>
      <c r="D9" s="82"/>
      <c r="E9" s="82"/>
      <c r="F9" s="82"/>
      <c r="G9" s="82"/>
      <c r="H9" s="236"/>
      <c r="I9" s="84"/>
      <c r="J9" s="85"/>
    </row>
    <row r="10" spans="1:10" ht="14.5" x14ac:dyDescent="0.35">
      <c r="A10" s="99" t="s">
        <v>421</v>
      </c>
      <c r="B10" s="88"/>
      <c r="C10" s="88"/>
      <c r="D10" s="88"/>
      <c r="E10" s="88"/>
      <c r="F10" s="88"/>
      <c r="G10" s="88"/>
      <c r="H10" s="237">
        <v>500</v>
      </c>
      <c r="I10" s="118"/>
      <c r="J10" s="238"/>
    </row>
    <row r="11" spans="1:10" ht="14.5" x14ac:dyDescent="0.35">
      <c r="A11" s="99" t="s">
        <v>422</v>
      </c>
      <c r="B11" s="88"/>
      <c r="C11" s="88"/>
      <c r="D11" s="88"/>
      <c r="E11" s="88"/>
      <c r="F11" s="88"/>
      <c r="G11" s="88"/>
      <c r="H11" s="239"/>
      <c r="I11" s="118"/>
      <c r="J11" s="238"/>
    </row>
    <row r="12" spans="1:10" ht="13.15" customHeight="1" x14ac:dyDescent="0.35">
      <c r="A12" s="99" t="s">
        <v>423</v>
      </c>
      <c r="B12" s="88"/>
      <c r="C12" s="88"/>
      <c r="D12" s="88"/>
      <c r="E12" s="88"/>
      <c r="F12" s="88"/>
      <c r="G12" s="88"/>
      <c r="H12" s="239"/>
      <c r="I12" s="118"/>
      <c r="J12" s="238"/>
    </row>
    <row r="13" spans="1:10" ht="15.65" customHeight="1" x14ac:dyDescent="0.35">
      <c r="A13" s="99" t="s">
        <v>424</v>
      </c>
      <c r="B13" s="88"/>
      <c r="C13" s="88"/>
      <c r="D13" s="88"/>
      <c r="E13" s="88"/>
      <c r="F13" s="88"/>
      <c r="G13" s="88"/>
      <c r="H13" s="239"/>
      <c r="I13" s="118"/>
      <c r="J13" s="238"/>
    </row>
    <row r="14" spans="1:10" ht="14.5" x14ac:dyDescent="0.35">
      <c r="A14" s="99" t="s">
        <v>425</v>
      </c>
      <c r="B14" s="88"/>
      <c r="C14" s="88"/>
      <c r="D14" s="88"/>
      <c r="E14" s="88"/>
      <c r="F14" s="88"/>
      <c r="G14" s="88"/>
      <c r="H14" s="240"/>
      <c r="I14" s="118"/>
      <c r="J14" s="238"/>
    </row>
    <row r="15" spans="1:10" ht="14.5" x14ac:dyDescent="0.35">
      <c r="A15" s="82"/>
      <c r="B15" s="82"/>
      <c r="C15" s="82"/>
      <c r="D15" s="82"/>
      <c r="E15" s="82"/>
      <c r="F15" s="82"/>
      <c r="G15" s="82"/>
      <c r="H15" s="85"/>
      <c r="I15" s="84"/>
      <c r="J15" s="85"/>
    </row>
    <row r="16" spans="1:10" ht="14.5" x14ac:dyDescent="0.35">
      <c r="A16" s="87" t="s">
        <v>426</v>
      </c>
      <c r="B16" s="88"/>
      <c r="C16" s="88"/>
      <c r="D16" s="88"/>
      <c r="E16" s="88"/>
      <c r="F16" s="88"/>
      <c r="G16" s="88"/>
      <c r="H16" s="240"/>
      <c r="I16" s="118"/>
      <c r="J16" s="238"/>
    </row>
    <row r="17" spans="1:10" ht="14.5" x14ac:dyDescent="0.35">
      <c r="A17" s="88" t="s">
        <v>427</v>
      </c>
      <c r="B17" s="88"/>
      <c r="C17" s="88"/>
      <c r="D17" s="88"/>
      <c r="E17" s="88"/>
      <c r="F17" s="88"/>
      <c r="G17" s="88"/>
      <c r="H17" s="240"/>
      <c r="I17" s="118"/>
      <c r="J17" s="238"/>
    </row>
    <row r="18" spans="1:10" ht="14.5" x14ac:dyDescent="0.35">
      <c r="A18" s="82"/>
      <c r="B18" s="82"/>
      <c r="C18" s="82"/>
      <c r="D18" s="82"/>
      <c r="E18" s="82"/>
      <c r="F18" s="82"/>
      <c r="G18" s="82"/>
      <c r="H18" s="85"/>
      <c r="I18" s="84"/>
      <c r="J18" s="85"/>
    </row>
    <row r="19" spans="1:10" ht="14.5" x14ac:dyDescent="0.35">
      <c r="A19" s="241" t="s">
        <v>428</v>
      </c>
      <c r="B19" s="88"/>
      <c r="C19" s="88"/>
      <c r="D19" s="88"/>
      <c r="E19" s="88"/>
      <c r="F19" s="88"/>
      <c r="G19" s="88"/>
      <c r="H19" s="240"/>
      <c r="I19" s="118"/>
      <c r="J19" s="238"/>
    </row>
    <row r="20" spans="1:10" ht="14.5" x14ac:dyDescent="0.35">
      <c r="A20" s="99" t="s">
        <v>429</v>
      </c>
      <c r="B20" s="88"/>
      <c r="C20" s="88"/>
      <c r="D20" s="88"/>
      <c r="E20" s="88"/>
      <c r="F20" s="88"/>
      <c r="G20" s="88"/>
      <c r="H20" s="240"/>
      <c r="I20" s="118"/>
      <c r="J20" s="238"/>
    </row>
    <row r="21" spans="1:10" ht="14.5" x14ac:dyDescent="0.35">
      <c r="A21" s="82"/>
      <c r="B21" s="86"/>
      <c r="C21" s="86"/>
      <c r="D21" s="86"/>
      <c r="E21" s="82"/>
      <c r="F21" s="82"/>
      <c r="G21" s="82"/>
      <c r="H21" s="83"/>
      <c r="I21" s="92"/>
      <c r="J21" s="106"/>
    </row>
    <row r="22" spans="1:10" ht="14.5" x14ac:dyDescent="0.35">
      <c r="A22" s="87" t="s">
        <v>15</v>
      </c>
      <c r="B22" s="87"/>
      <c r="C22" s="87"/>
      <c r="D22" s="87"/>
      <c r="E22" s="88"/>
      <c r="F22" s="88"/>
      <c r="G22" s="88"/>
      <c r="H22" s="89"/>
      <c r="I22" s="107"/>
      <c r="J22" s="91" t="str">
        <f>IF(H22*I22,H22*I22,"")</f>
        <v/>
      </c>
    </row>
    <row r="23" spans="1:10" ht="14.5" x14ac:dyDescent="0.35">
      <c r="A23" s="93" t="s">
        <v>374</v>
      </c>
      <c r="B23" s="242"/>
      <c r="C23" s="242"/>
      <c r="D23" s="242"/>
      <c r="E23" s="93"/>
      <c r="F23" s="93"/>
      <c r="G23" s="93"/>
      <c r="H23" s="89">
        <v>3.5</v>
      </c>
      <c r="I23" s="243"/>
      <c r="J23" s="96" t="str">
        <f>IF(H23*I23,H23*I23,"")</f>
        <v/>
      </c>
    </row>
    <row r="24" spans="1:10" ht="14.5" x14ac:dyDescent="0.35">
      <c r="A24" s="99" t="s">
        <v>16</v>
      </c>
      <c r="B24" s="88"/>
      <c r="C24" s="88"/>
      <c r="D24" s="88"/>
      <c r="E24" s="88"/>
      <c r="F24" s="88"/>
      <c r="G24" s="244"/>
      <c r="H24" s="100">
        <v>1.5</v>
      </c>
      <c r="I24" s="245"/>
      <c r="J24" s="245"/>
    </row>
    <row r="25" spans="1:10" ht="14.5" x14ac:dyDescent="0.35">
      <c r="A25" s="82"/>
      <c r="B25" s="82"/>
      <c r="C25" s="82"/>
      <c r="D25" s="82"/>
      <c r="E25" s="82"/>
      <c r="F25" s="82"/>
      <c r="G25" s="68"/>
      <c r="H25" s="69"/>
      <c r="I25" s="70"/>
      <c r="J25" s="71"/>
    </row>
    <row r="26" spans="1:10" ht="14.5" x14ac:dyDescent="0.35">
      <c r="A26" s="82"/>
      <c r="B26" s="82"/>
      <c r="C26" s="82"/>
      <c r="D26" s="82"/>
      <c r="E26" s="82"/>
      <c r="F26" s="82"/>
      <c r="G26" s="68"/>
      <c r="H26" s="69"/>
      <c r="I26" s="70"/>
      <c r="J26" s="71"/>
    </row>
    <row r="27" spans="1:10" ht="14.5" x14ac:dyDescent="0.35">
      <c r="A27" s="82"/>
      <c r="B27" s="82"/>
      <c r="C27" s="82"/>
      <c r="D27" s="82"/>
      <c r="E27" s="82"/>
      <c r="F27" s="82"/>
      <c r="G27" s="68"/>
      <c r="H27" s="69"/>
      <c r="I27" s="70"/>
      <c r="J27" s="71"/>
    </row>
    <row r="28" spans="1:10" ht="14.5" x14ac:dyDescent="0.35">
      <c r="A28" s="82"/>
      <c r="G28" s="68"/>
      <c r="H28" s="69"/>
      <c r="I28" s="70"/>
      <c r="J28" s="71"/>
    </row>
    <row r="29" spans="1:10" ht="15.5" x14ac:dyDescent="0.35">
      <c r="A29" s="23"/>
      <c r="G29" s="68"/>
      <c r="H29" s="69"/>
      <c r="I29" s="70"/>
      <c r="J29" s="71"/>
    </row>
    <row r="30" spans="1:10" ht="14.5" x14ac:dyDescent="0.35">
      <c r="A30" s="68"/>
      <c r="B30" s="68"/>
      <c r="C30" s="68"/>
      <c r="D30" s="68"/>
      <c r="E30" s="68"/>
      <c r="F30" s="68"/>
      <c r="G30" s="68"/>
      <c r="H30" s="69"/>
      <c r="I30" s="70"/>
      <c r="J30" s="71"/>
    </row>
    <row r="31" spans="1:10" ht="14.5" x14ac:dyDescent="0.35">
      <c r="A31" s="68"/>
      <c r="B31" s="68"/>
      <c r="C31" s="68"/>
      <c r="D31" s="68"/>
      <c r="E31" s="68"/>
      <c r="F31" s="68"/>
      <c r="G31" s="68"/>
      <c r="H31" s="69"/>
      <c r="I31" s="70"/>
      <c r="J31" s="71"/>
    </row>
    <row r="32" spans="1:10" ht="14.5" x14ac:dyDescent="0.35">
      <c r="A32" s="68"/>
      <c r="B32" s="68"/>
      <c r="C32" s="68"/>
      <c r="D32" s="68"/>
      <c r="E32" s="68"/>
      <c r="F32" s="68"/>
      <c r="G32" s="68"/>
      <c r="H32" s="69"/>
      <c r="I32" s="70"/>
      <c r="J32" s="71"/>
    </row>
    <row r="33" spans="1:10" ht="14.5" x14ac:dyDescent="0.35">
      <c r="A33" s="68"/>
      <c r="B33" s="68"/>
      <c r="C33" s="68"/>
      <c r="D33" s="68"/>
      <c r="E33" s="68"/>
      <c r="F33" s="68"/>
      <c r="G33" s="68"/>
      <c r="H33" s="126"/>
      <c r="I33" s="131"/>
      <c r="J33" s="126"/>
    </row>
    <row r="34" spans="1:10" ht="14.5" x14ac:dyDescent="0.35">
      <c r="A34" s="68"/>
      <c r="B34" s="68"/>
      <c r="C34" s="68"/>
      <c r="D34" s="68"/>
      <c r="E34" s="68"/>
      <c r="F34" s="68"/>
      <c r="G34" s="68"/>
      <c r="H34" s="69"/>
      <c r="I34" s="70"/>
      <c r="J34" s="126"/>
    </row>
    <row r="35" spans="1:10" ht="14.5" x14ac:dyDescent="0.35">
      <c r="A35" s="68"/>
      <c r="B35" s="68"/>
      <c r="C35" s="68"/>
      <c r="D35" s="68"/>
      <c r="E35" s="68"/>
      <c r="F35" s="68"/>
      <c r="G35" s="68"/>
      <c r="H35" s="69"/>
      <c r="I35" s="70"/>
      <c r="J35" s="71"/>
    </row>
    <row r="36" spans="1:10" ht="14.5" x14ac:dyDescent="0.35">
      <c r="A36" s="68"/>
      <c r="B36" s="68"/>
      <c r="C36" s="68"/>
      <c r="D36" s="68"/>
      <c r="E36" s="68"/>
      <c r="F36" s="68"/>
      <c r="G36" s="68"/>
      <c r="H36" s="69"/>
      <c r="I36" s="70"/>
      <c r="J36" s="71"/>
    </row>
    <row r="37" spans="1:10" ht="14.5" x14ac:dyDescent="0.35">
      <c r="A37" s="68"/>
      <c r="B37" s="68"/>
      <c r="C37" s="68"/>
      <c r="D37" s="68"/>
      <c r="E37" s="68"/>
      <c r="F37" s="68"/>
      <c r="G37" s="68"/>
      <c r="H37" s="69"/>
      <c r="I37" s="70"/>
      <c r="J37" s="71"/>
    </row>
    <row r="38" spans="1:10" ht="14.5" x14ac:dyDescent="0.35">
      <c r="A38" s="68"/>
      <c r="B38" s="68"/>
      <c r="C38" s="68"/>
      <c r="D38" s="68"/>
      <c r="E38" s="68"/>
      <c r="F38" s="68"/>
      <c r="G38" s="68"/>
      <c r="H38" s="69"/>
      <c r="I38" s="70"/>
      <c r="J38" s="71"/>
    </row>
    <row r="39" spans="1:10" ht="14.5" x14ac:dyDescent="0.35">
      <c r="A39" s="125"/>
      <c r="B39" s="68"/>
      <c r="C39" s="68"/>
      <c r="D39" s="68"/>
      <c r="E39" s="68"/>
      <c r="F39" s="68"/>
      <c r="G39" s="68"/>
      <c r="H39" s="69"/>
      <c r="I39" s="70"/>
      <c r="J39" s="71"/>
    </row>
    <row r="40" spans="1:10" ht="14.5" x14ac:dyDescent="0.35">
      <c r="A40" s="25"/>
      <c r="B40" s="68"/>
      <c r="C40" s="68"/>
      <c r="D40" s="68"/>
      <c r="E40" s="68"/>
      <c r="F40" s="68"/>
      <c r="G40" s="68"/>
      <c r="H40" s="126"/>
      <c r="I40" s="131"/>
      <c r="J40" s="126"/>
    </row>
    <row r="41" spans="1:10" ht="14.5" x14ac:dyDescent="0.35">
      <c r="A41" s="25"/>
      <c r="B41" s="68"/>
      <c r="C41" s="68"/>
      <c r="D41" s="68"/>
      <c r="E41" s="68"/>
      <c r="F41" s="68"/>
      <c r="G41" s="68"/>
      <c r="H41" s="69"/>
      <c r="I41" s="70"/>
      <c r="J41" s="126"/>
    </row>
    <row r="42" spans="1:10" ht="14.5" x14ac:dyDescent="0.35">
      <c r="A42" s="25"/>
      <c r="B42" s="68"/>
      <c r="C42" s="68"/>
      <c r="D42" s="68"/>
      <c r="E42" s="68"/>
      <c r="F42" s="68"/>
      <c r="G42" s="68"/>
      <c r="H42" s="69"/>
      <c r="I42" s="70"/>
      <c r="J42" s="71"/>
    </row>
    <row r="43" spans="1:10" ht="14.5" x14ac:dyDescent="0.35">
      <c r="A43" s="25"/>
      <c r="B43" s="68"/>
      <c r="C43" s="68"/>
      <c r="D43" s="68"/>
      <c r="E43" s="68"/>
      <c r="F43" s="68"/>
      <c r="G43" s="68"/>
      <c r="H43" s="69"/>
      <c r="I43" s="70"/>
      <c r="J43" s="71"/>
    </row>
    <row r="44" spans="1:10" ht="14.5" x14ac:dyDescent="0.35">
      <c r="A44" s="25"/>
      <c r="B44" s="68"/>
      <c r="C44" s="68"/>
      <c r="D44" s="68"/>
      <c r="E44" s="68"/>
      <c r="F44" s="68"/>
      <c r="G44" s="68"/>
      <c r="H44" s="69"/>
      <c r="I44" s="70"/>
      <c r="J44" s="71"/>
    </row>
    <row r="45" spans="1:10" ht="14.5" x14ac:dyDescent="0.35">
      <c r="A45" s="68"/>
      <c r="B45" s="68"/>
      <c r="C45" s="68"/>
      <c r="D45" s="68"/>
      <c r="E45" s="68"/>
      <c r="F45" s="68"/>
      <c r="G45" s="68"/>
      <c r="H45" s="69"/>
      <c r="I45" s="70"/>
      <c r="J45" s="71"/>
    </row>
    <row r="46" spans="1:10" ht="14.5" x14ac:dyDescent="0.35">
      <c r="A46" s="125"/>
      <c r="B46" s="68"/>
      <c r="C46" s="68"/>
      <c r="D46" s="68"/>
      <c r="E46" s="68"/>
      <c r="F46" s="68"/>
      <c r="G46" s="68"/>
      <c r="H46" s="69"/>
      <c r="I46" s="70"/>
      <c r="J46" s="71"/>
    </row>
    <row r="47" spans="1:10" ht="14.5" x14ac:dyDescent="0.35">
      <c r="A47" s="68"/>
      <c r="B47" s="68"/>
      <c r="C47" s="68"/>
      <c r="D47" s="68"/>
      <c r="E47" s="68"/>
      <c r="F47" s="68"/>
      <c r="G47" s="68"/>
      <c r="H47" s="69"/>
      <c r="I47" s="70"/>
      <c r="J47" s="71"/>
    </row>
    <row r="48" spans="1:10" ht="15.5" x14ac:dyDescent="0.35">
      <c r="A48" s="68"/>
      <c r="B48" s="68"/>
      <c r="C48" s="68"/>
      <c r="D48" s="68"/>
      <c r="E48" s="68"/>
      <c r="F48" s="68"/>
      <c r="G48"/>
      <c r="H48" s="332"/>
      <c r="I48" s="332"/>
      <c r="J48" s="246"/>
    </row>
    <row r="49" spans="1:10" ht="15.5" x14ac:dyDescent="0.35">
      <c r="A49" s="68"/>
      <c r="B49" s="68"/>
      <c r="C49" s="68"/>
      <c r="D49" s="68"/>
      <c r="E49" s="68"/>
      <c r="F49" s="68"/>
      <c r="G49" s="247"/>
      <c r="H49" s="336"/>
      <c r="I49" s="336"/>
      <c r="J49" s="248"/>
    </row>
    <row r="50" spans="1:10" ht="15.5" x14ac:dyDescent="0.35">
      <c r="A50" s="125"/>
      <c r="B50" s="125"/>
      <c r="C50" s="125"/>
      <c r="D50" s="125"/>
      <c r="E50" s="68"/>
      <c r="F50" s="68"/>
      <c r="G50" s="68"/>
      <c r="H50" s="332"/>
      <c r="I50" s="332"/>
      <c r="J50" s="248"/>
    </row>
    <row r="51" spans="1:10" ht="15.5" x14ac:dyDescent="0.35">
      <c r="A51" s="68"/>
      <c r="B51" s="125"/>
      <c r="C51" s="125"/>
      <c r="D51" s="125"/>
      <c r="E51" s="68"/>
      <c r="F51" s="68"/>
      <c r="G51" s="68"/>
      <c r="H51" s="332"/>
      <c r="I51" s="332"/>
      <c r="J51" s="248"/>
    </row>
    <row r="52" spans="1:10" ht="14.5" x14ac:dyDescent="0.35">
      <c r="A52" s="68"/>
      <c r="B52" s="125"/>
      <c r="C52" s="125"/>
      <c r="D52" s="125"/>
      <c r="E52" s="68"/>
      <c r="F52" s="68"/>
    </row>
    <row r="53" spans="1:10" ht="14.5" x14ac:dyDescent="0.35">
      <c r="A53" s="68"/>
      <c r="B53" s="68"/>
      <c r="C53" s="68"/>
      <c r="D53" s="68"/>
      <c r="E53" s="68"/>
      <c r="F53" s="68"/>
    </row>
    <row r="54" spans="1:10" ht="14.5" x14ac:dyDescent="0.35">
      <c r="A54" s="68"/>
      <c r="B54" s="68"/>
      <c r="C54" s="68"/>
      <c r="D54" s="68"/>
      <c r="E54" s="68"/>
      <c r="F54" s="68"/>
    </row>
    <row r="55" spans="1:10" ht="14.5" x14ac:dyDescent="0.35">
      <c r="A55" s="68"/>
      <c r="B55" s="68"/>
      <c r="C55" s="68"/>
      <c r="D55" s="68"/>
      <c r="E55" s="68"/>
      <c r="F55" s="68"/>
    </row>
    <row r="88" spans="1:10" x14ac:dyDescent="0.25">
      <c r="H88" s="251"/>
      <c r="I88" s="252"/>
      <c r="J88" s="253"/>
    </row>
    <row r="89" spans="1:10" x14ac:dyDescent="0.25">
      <c r="H89" s="251"/>
      <c r="I89" s="252"/>
      <c r="J89" s="253"/>
    </row>
    <row r="93" spans="1:10" ht="15.5" x14ac:dyDescent="0.35">
      <c r="A93" s="22"/>
    </row>
    <row r="94" spans="1:10" ht="15.5" x14ac:dyDescent="0.35">
      <c r="A94" s="22"/>
    </row>
  </sheetData>
  <mergeCells count="13">
    <mergeCell ref="H51:I51"/>
    <mergeCell ref="A7:G7"/>
    <mergeCell ref="H7:J7"/>
    <mergeCell ref="A8:D8"/>
    <mergeCell ref="H48:I48"/>
    <mergeCell ref="H49:I49"/>
    <mergeCell ref="H50:I50"/>
    <mergeCell ref="H6:J6"/>
    <mergeCell ref="H1:J1"/>
    <mergeCell ref="H2:J2"/>
    <mergeCell ref="H3:J3"/>
    <mergeCell ref="H4:J4"/>
    <mergeCell ref="H5:J5"/>
  </mergeCells>
  <hyperlinks>
    <hyperlink ref="H3" r:id="rId1" xr:uid="{7EA0A3E7-5800-4F2D-AE75-022300082CFC}"/>
    <hyperlink ref="H7" r:id="rId2" xr:uid="{0EEC1652-987C-42DE-A317-6835E84D6181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D09D-511A-4F69-9B1D-A06EAD59259A}">
  <sheetPr>
    <pageSetUpPr fitToPage="1"/>
  </sheetPr>
  <dimension ref="A1:J71"/>
  <sheetViews>
    <sheetView workbookViewId="0">
      <selection activeCell="H4" sqref="H4:J4"/>
    </sheetView>
  </sheetViews>
  <sheetFormatPr defaultRowHeight="12.5" x14ac:dyDescent="0.25"/>
  <cols>
    <col min="1" max="1" width="8.81640625" style="2" customWidth="1"/>
    <col min="2" max="5" width="9.1796875" style="2"/>
    <col min="6" max="7" width="14" style="2" customWidth="1"/>
    <col min="8" max="8" width="10.26953125" style="4" bestFit="1" customWidth="1"/>
    <col min="9" max="9" width="9.1796875" style="5" customWidth="1"/>
    <col min="10" max="10" width="16.7265625" style="4" bestFit="1" customWidth="1"/>
    <col min="11" max="257" width="9.1796875" style="2"/>
    <col min="258" max="258" width="8.81640625" style="2" customWidth="1"/>
    <col min="259" max="262" width="9.1796875" style="2"/>
    <col min="263" max="263" width="14" style="2" customWidth="1"/>
    <col min="264" max="264" width="10.26953125" style="2" bestFit="1" customWidth="1"/>
    <col min="265" max="265" width="9.1796875" style="2"/>
    <col min="266" max="266" width="12.7265625" style="2" customWidth="1"/>
    <col min="267" max="513" width="9.1796875" style="2"/>
    <col min="514" max="514" width="8.81640625" style="2" customWidth="1"/>
    <col min="515" max="518" width="9.1796875" style="2"/>
    <col min="519" max="519" width="14" style="2" customWidth="1"/>
    <col min="520" max="520" width="10.26953125" style="2" bestFit="1" customWidth="1"/>
    <col min="521" max="521" width="9.1796875" style="2"/>
    <col min="522" max="522" width="12.7265625" style="2" customWidth="1"/>
    <col min="523" max="769" width="9.1796875" style="2"/>
    <col min="770" max="770" width="8.81640625" style="2" customWidth="1"/>
    <col min="771" max="774" width="9.1796875" style="2"/>
    <col min="775" max="775" width="14" style="2" customWidth="1"/>
    <col min="776" max="776" width="10.26953125" style="2" bestFit="1" customWidth="1"/>
    <col min="777" max="777" width="9.1796875" style="2"/>
    <col min="778" max="778" width="12.7265625" style="2" customWidth="1"/>
    <col min="779" max="1025" width="9.1796875" style="2"/>
    <col min="1026" max="1026" width="8.81640625" style="2" customWidth="1"/>
    <col min="1027" max="1030" width="9.1796875" style="2"/>
    <col min="1031" max="1031" width="14" style="2" customWidth="1"/>
    <col min="1032" max="1032" width="10.26953125" style="2" bestFit="1" customWidth="1"/>
    <col min="1033" max="1033" width="9.1796875" style="2"/>
    <col min="1034" max="1034" width="12.7265625" style="2" customWidth="1"/>
    <col min="1035" max="1281" width="9.1796875" style="2"/>
    <col min="1282" max="1282" width="8.81640625" style="2" customWidth="1"/>
    <col min="1283" max="1286" width="9.1796875" style="2"/>
    <col min="1287" max="1287" width="14" style="2" customWidth="1"/>
    <col min="1288" max="1288" width="10.26953125" style="2" bestFit="1" customWidth="1"/>
    <col min="1289" max="1289" width="9.1796875" style="2"/>
    <col min="1290" max="1290" width="12.7265625" style="2" customWidth="1"/>
    <col min="1291" max="1537" width="9.1796875" style="2"/>
    <col min="1538" max="1538" width="8.81640625" style="2" customWidth="1"/>
    <col min="1539" max="1542" width="9.1796875" style="2"/>
    <col min="1543" max="1543" width="14" style="2" customWidth="1"/>
    <col min="1544" max="1544" width="10.26953125" style="2" bestFit="1" customWidth="1"/>
    <col min="1545" max="1545" width="9.1796875" style="2"/>
    <col min="1546" max="1546" width="12.7265625" style="2" customWidth="1"/>
    <col min="1547" max="1793" width="9.1796875" style="2"/>
    <col min="1794" max="1794" width="8.81640625" style="2" customWidth="1"/>
    <col min="1795" max="1798" width="9.1796875" style="2"/>
    <col min="1799" max="1799" width="14" style="2" customWidth="1"/>
    <col min="1800" max="1800" width="10.26953125" style="2" bestFit="1" customWidth="1"/>
    <col min="1801" max="1801" width="9.1796875" style="2"/>
    <col min="1802" max="1802" width="12.7265625" style="2" customWidth="1"/>
    <col min="1803" max="2049" width="9.1796875" style="2"/>
    <col min="2050" max="2050" width="8.81640625" style="2" customWidth="1"/>
    <col min="2051" max="2054" width="9.1796875" style="2"/>
    <col min="2055" max="2055" width="14" style="2" customWidth="1"/>
    <col min="2056" max="2056" width="10.26953125" style="2" bestFit="1" customWidth="1"/>
    <col min="2057" max="2057" width="9.1796875" style="2"/>
    <col min="2058" max="2058" width="12.7265625" style="2" customWidth="1"/>
    <col min="2059" max="2305" width="9.1796875" style="2"/>
    <col min="2306" max="2306" width="8.81640625" style="2" customWidth="1"/>
    <col min="2307" max="2310" width="9.1796875" style="2"/>
    <col min="2311" max="2311" width="14" style="2" customWidth="1"/>
    <col min="2312" max="2312" width="10.26953125" style="2" bestFit="1" customWidth="1"/>
    <col min="2313" max="2313" width="9.1796875" style="2"/>
    <col min="2314" max="2314" width="12.7265625" style="2" customWidth="1"/>
    <col min="2315" max="2561" width="9.1796875" style="2"/>
    <col min="2562" max="2562" width="8.81640625" style="2" customWidth="1"/>
    <col min="2563" max="2566" width="9.1796875" style="2"/>
    <col min="2567" max="2567" width="14" style="2" customWidth="1"/>
    <col min="2568" max="2568" width="10.26953125" style="2" bestFit="1" customWidth="1"/>
    <col min="2569" max="2569" width="9.1796875" style="2"/>
    <col min="2570" max="2570" width="12.7265625" style="2" customWidth="1"/>
    <col min="2571" max="2817" width="9.1796875" style="2"/>
    <col min="2818" max="2818" width="8.81640625" style="2" customWidth="1"/>
    <col min="2819" max="2822" width="9.1796875" style="2"/>
    <col min="2823" max="2823" width="14" style="2" customWidth="1"/>
    <col min="2824" max="2824" width="10.26953125" style="2" bestFit="1" customWidth="1"/>
    <col min="2825" max="2825" width="9.1796875" style="2"/>
    <col min="2826" max="2826" width="12.7265625" style="2" customWidth="1"/>
    <col min="2827" max="3073" width="9.1796875" style="2"/>
    <col min="3074" max="3074" width="8.81640625" style="2" customWidth="1"/>
    <col min="3075" max="3078" width="9.1796875" style="2"/>
    <col min="3079" max="3079" width="14" style="2" customWidth="1"/>
    <col min="3080" max="3080" width="10.26953125" style="2" bestFit="1" customWidth="1"/>
    <col min="3081" max="3081" width="9.1796875" style="2"/>
    <col min="3082" max="3082" width="12.7265625" style="2" customWidth="1"/>
    <col min="3083" max="3329" width="9.1796875" style="2"/>
    <col min="3330" max="3330" width="8.81640625" style="2" customWidth="1"/>
    <col min="3331" max="3334" width="9.1796875" style="2"/>
    <col min="3335" max="3335" width="14" style="2" customWidth="1"/>
    <col min="3336" max="3336" width="10.26953125" style="2" bestFit="1" customWidth="1"/>
    <col min="3337" max="3337" width="9.1796875" style="2"/>
    <col min="3338" max="3338" width="12.7265625" style="2" customWidth="1"/>
    <col min="3339" max="3585" width="9.1796875" style="2"/>
    <col min="3586" max="3586" width="8.81640625" style="2" customWidth="1"/>
    <col min="3587" max="3590" width="9.1796875" style="2"/>
    <col min="3591" max="3591" width="14" style="2" customWidth="1"/>
    <col min="3592" max="3592" width="10.26953125" style="2" bestFit="1" customWidth="1"/>
    <col min="3593" max="3593" width="9.1796875" style="2"/>
    <col min="3594" max="3594" width="12.7265625" style="2" customWidth="1"/>
    <col min="3595" max="3841" width="9.1796875" style="2"/>
    <col min="3842" max="3842" width="8.81640625" style="2" customWidth="1"/>
    <col min="3843" max="3846" width="9.1796875" style="2"/>
    <col min="3847" max="3847" width="14" style="2" customWidth="1"/>
    <col min="3848" max="3848" width="10.26953125" style="2" bestFit="1" customWidth="1"/>
    <col min="3849" max="3849" width="9.1796875" style="2"/>
    <col min="3850" max="3850" width="12.7265625" style="2" customWidth="1"/>
    <col min="3851" max="4097" width="9.1796875" style="2"/>
    <col min="4098" max="4098" width="8.81640625" style="2" customWidth="1"/>
    <col min="4099" max="4102" width="9.1796875" style="2"/>
    <col min="4103" max="4103" width="14" style="2" customWidth="1"/>
    <col min="4104" max="4104" width="10.26953125" style="2" bestFit="1" customWidth="1"/>
    <col min="4105" max="4105" width="9.1796875" style="2"/>
    <col min="4106" max="4106" width="12.7265625" style="2" customWidth="1"/>
    <col min="4107" max="4353" width="9.1796875" style="2"/>
    <col min="4354" max="4354" width="8.81640625" style="2" customWidth="1"/>
    <col min="4355" max="4358" width="9.1796875" style="2"/>
    <col min="4359" max="4359" width="14" style="2" customWidth="1"/>
    <col min="4360" max="4360" width="10.26953125" style="2" bestFit="1" customWidth="1"/>
    <col min="4361" max="4361" width="9.1796875" style="2"/>
    <col min="4362" max="4362" width="12.7265625" style="2" customWidth="1"/>
    <col min="4363" max="4609" width="9.1796875" style="2"/>
    <col min="4610" max="4610" width="8.81640625" style="2" customWidth="1"/>
    <col min="4611" max="4614" width="9.1796875" style="2"/>
    <col min="4615" max="4615" width="14" style="2" customWidth="1"/>
    <col min="4616" max="4616" width="10.26953125" style="2" bestFit="1" customWidth="1"/>
    <col min="4617" max="4617" width="9.1796875" style="2"/>
    <col min="4618" max="4618" width="12.7265625" style="2" customWidth="1"/>
    <col min="4619" max="4865" width="9.1796875" style="2"/>
    <col min="4866" max="4866" width="8.81640625" style="2" customWidth="1"/>
    <col min="4867" max="4870" width="9.1796875" style="2"/>
    <col min="4871" max="4871" width="14" style="2" customWidth="1"/>
    <col min="4872" max="4872" width="10.26953125" style="2" bestFit="1" customWidth="1"/>
    <col min="4873" max="4873" width="9.1796875" style="2"/>
    <col min="4874" max="4874" width="12.7265625" style="2" customWidth="1"/>
    <col min="4875" max="5121" width="9.1796875" style="2"/>
    <col min="5122" max="5122" width="8.81640625" style="2" customWidth="1"/>
    <col min="5123" max="5126" width="9.1796875" style="2"/>
    <col min="5127" max="5127" width="14" style="2" customWidth="1"/>
    <col min="5128" max="5128" width="10.26953125" style="2" bestFit="1" customWidth="1"/>
    <col min="5129" max="5129" width="9.1796875" style="2"/>
    <col min="5130" max="5130" width="12.7265625" style="2" customWidth="1"/>
    <col min="5131" max="5377" width="9.1796875" style="2"/>
    <col min="5378" max="5378" width="8.81640625" style="2" customWidth="1"/>
    <col min="5379" max="5382" width="9.1796875" style="2"/>
    <col min="5383" max="5383" width="14" style="2" customWidth="1"/>
    <col min="5384" max="5384" width="10.26953125" style="2" bestFit="1" customWidth="1"/>
    <col min="5385" max="5385" width="9.1796875" style="2"/>
    <col min="5386" max="5386" width="12.7265625" style="2" customWidth="1"/>
    <col min="5387" max="5633" width="9.1796875" style="2"/>
    <col min="5634" max="5634" width="8.81640625" style="2" customWidth="1"/>
    <col min="5635" max="5638" width="9.1796875" style="2"/>
    <col min="5639" max="5639" width="14" style="2" customWidth="1"/>
    <col min="5640" max="5640" width="10.26953125" style="2" bestFit="1" customWidth="1"/>
    <col min="5641" max="5641" width="9.1796875" style="2"/>
    <col min="5642" max="5642" width="12.7265625" style="2" customWidth="1"/>
    <col min="5643" max="5889" width="9.1796875" style="2"/>
    <col min="5890" max="5890" width="8.81640625" style="2" customWidth="1"/>
    <col min="5891" max="5894" width="9.1796875" style="2"/>
    <col min="5895" max="5895" width="14" style="2" customWidth="1"/>
    <col min="5896" max="5896" width="10.26953125" style="2" bestFit="1" customWidth="1"/>
    <col min="5897" max="5897" width="9.1796875" style="2"/>
    <col min="5898" max="5898" width="12.7265625" style="2" customWidth="1"/>
    <col min="5899" max="6145" width="9.1796875" style="2"/>
    <col min="6146" max="6146" width="8.81640625" style="2" customWidth="1"/>
    <col min="6147" max="6150" width="9.1796875" style="2"/>
    <col min="6151" max="6151" width="14" style="2" customWidth="1"/>
    <col min="6152" max="6152" width="10.26953125" style="2" bestFit="1" customWidth="1"/>
    <col min="6153" max="6153" width="9.1796875" style="2"/>
    <col min="6154" max="6154" width="12.7265625" style="2" customWidth="1"/>
    <col min="6155" max="6401" width="9.1796875" style="2"/>
    <col min="6402" max="6402" width="8.81640625" style="2" customWidth="1"/>
    <col min="6403" max="6406" width="9.1796875" style="2"/>
    <col min="6407" max="6407" width="14" style="2" customWidth="1"/>
    <col min="6408" max="6408" width="10.26953125" style="2" bestFit="1" customWidth="1"/>
    <col min="6409" max="6409" width="9.1796875" style="2"/>
    <col min="6410" max="6410" width="12.7265625" style="2" customWidth="1"/>
    <col min="6411" max="6657" width="9.1796875" style="2"/>
    <col min="6658" max="6658" width="8.81640625" style="2" customWidth="1"/>
    <col min="6659" max="6662" width="9.1796875" style="2"/>
    <col min="6663" max="6663" width="14" style="2" customWidth="1"/>
    <col min="6664" max="6664" width="10.26953125" style="2" bestFit="1" customWidth="1"/>
    <col min="6665" max="6665" width="9.1796875" style="2"/>
    <col min="6666" max="6666" width="12.7265625" style="2" customWidth="1"/>
    <col min="6667" max="6913" width="9.1796875" style="2"/>
    <col min="6914" max="6914" width="8.81640625" style="2" customWidth="1"/>
    <col min="6915" max="6918" width="9.1796875" style="2"/>
    <col min="6919" max="6919" width="14" style="2" customWidth="1"/>
    <col min="6920" max="6920" width="10.26953125" style="2" bestFit="1" customWidth="1"/>
    <col min="6921" max="6921" width="9.1796875" style="2"/>
    <col min="6922" max="6922" width="12.7265625" style="2" customWidth="1"/>
    <col min="6923" max="7169" width="9.1796875" style="2"/>
    <col min="7170" max="7170" width="8.81640625" style="2" customWidth="1"/>
    <col min="7171" max="7174" width="9.1796875" style="2"/>
    <col min="7175" max="7175" width="14" style="2" customWidth="1"/>
    <col min="7176" max="7176" width="10.26953125" style="2" bestFit="1" customWidth="1"/>
    <col min="7177" max="7177" width="9.1796875" style="2"/>
    <col min="7178" max="7178" width="12.7265625" style="2" customWidth="1"/>
    <col min="7179" max="7425" width="9.1796875" style="2"/>
    <col min="7426" max="7426" width="8.81640625" style="2" customWidth="1"/>
    <col min="7427" max="7430" width="9.1796875" style="2"/>
    <col min="7431" max="7431" width="14" style="2" customWidth="1"/>
    <col min="7432" max="7432" width="10.26953125" style="2" bestFit="1" customWidth="1"/>
    <col min="7433" max="7433" width="9.1796875" style="2"/>
    <col min="7434" max="7434" width="12.7265625" style="2" customWidth="1"/>
    <col min="7435" max="7681" width="9.1796875" style="2"/>
    <col min="7682" max="7682" width="8.81640625" style="2" customWidth="1"/>
    <col min="7683" max="7686" width="9.1796875" style="2"/>
    <col min="7687" max="7687" width="14" style="2" customWidth="1"/>
    <col min="7688" max="7688" width="10.26953125" style="2" bestFit="1" customWidth="1"/>
    <col min="7689" max="7689" width="9.1796875" style="2"/>
    <col min="7690" max="7690" width="12.7265625" style="2" customWidth="1"/>
    <col min="7691" max="7937" width="9.1796875" style="2"/>
    <col min="7938" max="7938" width="8.81640625" style="2" customWidth="1"/>
    <col min="7939" max="7942" width="9.1796875" style="2"/>
    <col min="7943" max="7943" width="14" style="2" customWidth="1"/>
    <col min="7944" max="7944" width="10.26953125" style="2" bestFit="1" customWidth="1"/>
    <col min="7945" max="7945" width="9.1796875" style="2"/>
    <col min="7946" max="7946" width="12.7265625" style="2" customWidth="1"/>
    <col min="7947" max="8193" width="9.1796875" style="2"/>
    <col min="8194" max="8194" width="8.81640625" style="2" customWidth="1"/>
    <col min="8195" max="8198" width="9.1796875" style="2"/>
    <col min="8199" max="8199" width="14" style="2" customWidth="1"/>
    <col min="8200" max="8200" width="10.26953125" style="2" bestFit="1" customWidth="1"/>
    <col min="8201" max="8201" width="9.1796875" style="2"/>
    <col min="8202" max="8202" width="12.7265625" style="2" customWidth="1"/>
    <col min="8203" max="8449" width="9.1796875" style="2"/>
    <col min="8450" max="8450" width="8.81640625" style="2" customWidth="1"/>
    <col min="8451" max="8454" width="9.1796875" style="2"/>
    <col min="8455" max="8455" width="14" style="2" customWidth="1"/>
    <col min="8456" max="8456" width="10.26953125" style="2" bestFit="1" customWidth="1"/>
    <col min="8457" max="8457" width="9.1796875" style="2"/>
    <col min="8458" max="8458" width="12.7265625" style="2" customWidth="1"/>
    <col min="8459" max="8705" width="9.1796875" style="2"/>
    <col min="8706" max="8706" width="8.81640625" style="2" customWidth="1"/>
    <col min="8707" max="8710" width="9.1796875" style="2"/>
    <col min="8711" max="8711" width="14" style="2" customWidth="1"/>
    <col min="8712" max="8712" width="10.26953125" style="2" bestFit="1" customWidth="1"/>
    <col min="8713" max="8713" width="9.1796875" style="2"/>
    <col min="8714" max="8714" width="12.7265625" style="2" customWidth="1"/>
    <col min="8715" max="8961" width="9.1796875" style="2"/>
    <col min="8962" max="8962" width="8.81640625" style="2" customWidth="1"/>
    <col min="8963" max="8966" width="9.1796875" style="2"/>
    <col min="8967" max="8967" width="14" style="2" customWidth="1"/>
    <col min="8968" max="8968" width="10.26953125" style="2" bestFit="1" customWidth="1"/>
    <col min="8969" max="8969" width="9.1796875" style="2"/>
    <col min="8970" max="8970" width="12.7265625" style="2" customWidth="1"/>
    <col min="8971" max="9217" width="9.1796875" style="2"/>
    <col min="9218" max="9218" width="8.81640625" style="2" customWidth="1"/>
    <col min="9219" max="9222" width="9.1796875" style="2"/>
    <col min="9223" max="9223" width="14" style="2" customWidth="1"/>
    <col min="9224" max="9224" width="10.26953125" style="2" bestFit="1" customWidth="1"/>
    <col min="9225" max="9225" width="9.1796875" style="2"/>
    <col min="9226" max="9226" width="12.7265625" style="2" customWidth="1"/>
    <col min="9227" max="9473" width="9.1796875" style="2"/>
    <col min="9474" max="9474" width="8.81640625" style="2" customWidth="1"/>
    <col min="9475" max="9478" width="9.1796875" style="2"/>
    <col min="9479" max="9479" width="14" style="2" customWidth="1"/>
    <col min="9480" max="9480" width="10.26953125" style="2" bestFit="1" customWidth="1"/>
    <col min="9481" max="9481" width="9.1796875" style="2"/>
    <col min="9482" max="9482" width="12.7265625" style="2" customWidth="1"/>
    <col min="9483" max="9729" width="9.1796875" style="2"/>
    <col min="9730" max="9730" width="8.81640625" style="2" customWidth="1"/>
    <col min="9731" max="9734" width="9.1796875" style="2"/>
    <col min="9735" max="9735" width="14" style="2" customWidth="1"/>
    <col min="9736" max="9736" width="10.26953125" style="2" bestFit="1" customWidth="1"/>
    <col min="9737" max="9737" width="9.1796875" style="2"/>
    <col min="9738" max="9738" width="12.7265625" style="2" customWidth="1"/>
    <col min="9739" max="9985" width="9.1796875" style="2"/>
    <col min="9986" max="9986" width="8.81640625" style="2" customWidth="1"/>
    <col min="9987" max="9990" width="9.1796875" style="2"/>
    <col min="9991" max="9991" width="14" style="2" customWidth="1"/>
    <col min="9992" max="9992" width="10.26953125" style="2" bestFit="1" customWidth="1"/>
    <col min="9993" max="9993" width="9.1796875" style="2"/>
    <col min="9994" max="9994" width="12.7265625" style="2" customWidth="1"/>
    <col min="9995" max="10241" width="9.1796875" style="2"/>
    <col min="10242" max="10242" width="8.81640625" style="2" customWidth="1"/>
    <col min="10243" max="10246" width="9.1796875" style="2"/>
    <col min="10247" max="10247" width="14" style="2" customWidth="1"/>
    <col min="10248" max="10248" width="10.26953125" style="2" bestFit="1" customWidth="1"/>
    <col min="10249" max="10249" width="9.1796875" style="2"/>
    <col min="10250" max="10250" width="12.7265625" style="2" customWidth="1"/>
    <col min="10251" max="10497" width="9.1796875" style="2"/>
    <col min="10498" max="10498" width="8.81640625" style="2" customWidth="1"/>
    <col min="10499" max="10502" width="9.1796875" style="2"/>
    <col min="10503" max="10503" width="14" style="2" customWidth="1"/>
    <col min="10504" max="10504" width="10.26953125" style="2" bestFit="1" customWidth="1"/>
    <col min="10505" max="10505" width="9.1796875" style="2"/>
    <col min="10506" max="10506" width="12.7265625" style="2" customWidth="1"/>
    <col min="10507" max="10753" width="9.1796875" style="2"/>
    <col min="10754" max="10754" width="8.81640625" style="2" customWidth="1"/>
    <col min="10755" max="10758" width="9.1796875" style="2"/>
    <col min="10759" max="10759" width="14" style="2" customWidth="1"/>
    <col min="10760" max="10760" width="10.26953125" style="2" bestFit="1" customWidth="1"/>
    <col min="10761" max="10761" width="9.1796875" style="2"/>
    <col min="10762" max="10762" width="12.7265625" style="2" customWidth="1"/>
    <col min="10763" max="11009" width="9.1796875" style="2"/>
    <col min="11010" max="11010" width="8.81640625" style="2" customWidth="1"/>
    <col min="11011" max="11014" width="9.1796875" style="2"/>
    <col min="11015" max="11015" width="14" style="2" customWidth="1"/>
    <col min="11016" max="11016" width="10.26953125" style="2" bestFit="1" customWidth="1"/>
    <col min="11017" max="11017" width="9.1796875" style="2"/>
    <col min="11018" max="11018" width="12.7265625" style="2" customWidth="1"/>
    <col min="11019" max="11265" width="9.1796875" style="2"/>
    <col min="11266" max="11266" width="8.81640625" style="2" customWidth="1"/>
    <col min="11267" max="11270" width="9.1796875" style="2"/>
    <col min="11271" max="11271" width="14" style="2" customWidth="1"/>
    <col min="11272" max="11272" width="10.26953125" style="2" bestFit="1" customWidth="1"/>
    <col min="11273" max="11273" width="9.1796875" style="2"/>
    <col min="11274" max="11274" width="12.7265625" style="2" customWidth="1"/>
    <col min="11275" max="11521" width="9.1796875" style="2"/>
    <col min="11522" max="11522" width="8.81640625" style="2" customWidth="1"/>
    <col min="11523" max="11526" width="9.1796875" style="2"/>
    <col min="11527" max="11527" width="14" style="2" customWidth="1"/>
    <col min="11528" max="11528" width="10.26953125" style="2" bestFit="1" customWidth="1"/>
    <col min="11529" max="11529" width="9.1796875" style="2"/>
    <col min="11530" max="11530" width="12.7265625" style="2" customWidth="1"/>
    <col min="11531" max="11777" width="9.1796875" style="2"/>
    <col min="11778" max="11778" width="8.81640625" style="2" customWidth="1"/>
    <col min="11779" max="11782" width="9.1796875" style="2"/>
    <col min="11783" max="11783" width="14" style="2" customWidth="1"/>
    <col min="11784" max="11784" width="10.26953125" style="2" bestFit="1" customWidth="1"/>
    <col min="11785" max="11785" width="9.1796875" style="2"/>
    <col min="11786" max="11786" width="12.7265625" style="2" customWidth="1"/>
    <col min="11787" max="12033" width="9.1796875" style="2"/>
    <col min="12034" max="12034" width="8.81640625" style="2" customWidth="1"/>
    <col min="12035" max="12038" width="9.1796875" style="2"/>
    <col min="12039" max="12039" width="14" style="2" customWidth="1"/>
    <col min="12040" max="12040" width="10.26953125" style="2" bestFit="1" customWidth="1"/>
    <col min="12041" max="12041" width="9.1796875" style="2"/>
    <col min="12042" max="12042" width="12.7265625" style="2" customWidth="1"/>
    <col min="12043" max="12289" width="9.1796875" style="2"/>
    <col min="12290" max="12290" width="8.81640625" style="2" customWidth="1"/>
    <col min="12291" max="12294" width="9.1796875" style="2"/>
    <col min="12295" max="12295" width="14" style="2" customWidth="1"/>
    <col min="12296" max="12296" width="10.26953125" style="2" bestFit="1" customWidth="1"/>
    <col min="12297" max="12297" width="9.1796875" style="2"/>
    <col min="12298" max="12298" width="12.7265625" style="2" customWidth="1"/>
    <col min="12299" max="12545" width="9.1796875" style="2"/>
    <col min="12546" max="12546" width="8.81640625" style="2" customWidth="1"/>
    <col min="12547" max="12550" width="9.1796875" style="2"/>
    <col min="12551" max="12551" width="14" style="2" customWidth="1"/>
    <col min="12552" max="12552" width="10.26953125" style="2" bestFit="1" customWidth="1"/>
    <col min="12553" max="12553" width="9.1796875" style="2"/>
    <col min="12554" max="12554" width="12.7265625" style="2" customWidth="1"/>
    <col min="12555" max="12801" width="9.1796875" style="2"/>
    <col min="12802" max="12802" width="8.81640625" style="2" customWidth="1"/>
    <col min="12803" max="12806" width="9.1796875" style="2"/>
    <col min="12807" max="12807" width="14" style="2" customWidth="1"/>
    <col min="12808" max="12808" width="10.26953125" style="2" bestFit="1" customWidth="1"/>
    <col min="12809" max="12809" width="9.1796875" style="2"/>
    <col min="12810" max="12810" width="12.7265625" style="2" customWidth="1"/>
    <col min="12811" max="13057" width="9.1796875" style="2"/>
    <col min="13058" max="13058" width="8.81640625" style="2" customWidth="1"/>
    <col min="13059" max="13062" width="9.1796875" style="2"/>
    <col min="13063" max="13063" width="14" style="2" customWidth="1"/>
    <col min="13064" max="13064" width="10.26953125" style="2" bestFit="1" customWidth="1"/>
    <col min="13065" max="13065" width="9.1796875" style="2"/>
    <col min="13066" max="13066" width="12.7265625" style="2" customWidth="1"/>
    <col min="13067" max="13313" width="9.1796875" style="2"/>
    <col min="13314" max="13314" width="8.81640625" style="2" customWidth="1"/>
    <col min="13315" max="13318" width="9.1796875" style="2"/>
    <col min="13319" max="13319" width="14" style="2" customWidth="1"/>
    <col min="13320" max="13320" width="10.26953125" style="2" bestFit="1" customWidth="1"/>
    <col min="13321" max="13321" width="9.1796875" style="2"/>
    <col min="13322" max="13322" width="12.7265625" style="2" customWidth="1"/>
    <col min="13323" max="13569" width="9.1796875" style="2"/>
    <col min="13570" max="13570" width="8.81640625" style="2" customWidth="1"/>
    <col min="13571" max="13574" width="9.1796875" style="2"/>
    <col min="13575" max="13575" width="14" style="2" customWidth="1"/>
    <col min="13576" max="13576" width="10.26953125" style="2" bestFit="1" customWidth="1"/>
    <col min="13577" max="13577" width="9.1796875" style="2"/>
    <col min="13578" max="13578" width="12.7265625" style="2" customWidth="1"/>
    <col min="13579" max="13825" width="9.1796875" style="2"/>
    <col min="13826" max="13826" width="8.81640625" style="2" customWidth="1"/>
    <col min="13827" max="13830" width="9.1796875" style="2"/>
    <col min="13831" max="13831" width="14" style="2" customWidth="1"/>
    <col min="13832" max="13832" width="10.26953125" style="2" bestFit="1" customWidth="1"/>
    <col min="13833" max="13833" width="9.1796875" style="2"/>
    <col min="13834" max="13834" width="12.7265625" style="2" customWidth="1"/>
    <col min="13835" max="14081" width="9.1796875" style="2"/>
    <col min="14082" max="14082" width="8.81640625" style="2" customWidth="1"/>
    <col min="14083" max="14086" width="9.1796875" style="2"/>
    <col min="14087" max="14087" width="14" style="2" customWidth="1"/>
    <col min="14088" max="14088" width="10.26953125" style="2" bestFit="1" customWidth="1"/>
    <col min="14089" max="14089" width="9.1796875" style="2"/>
    <col min="14090" max="14090" width="12.7265625" style="2" customWidth="1"/>
    <col min="14091" max="14337" width="9.1796875" style="2"/>
    <col min="14338" max="14338" width="8.81640625" style="2" customWidth="1"/>
    <col min="14339" max="14342" width="9.1796875" style="2"/>
    <col min="14343" max="14343" width="14" style="2" customWidth="1"/>
    <col min="14344" max="14344" width="10.26953125" style="2" bestFit="1" customWidth="1"/>
    <col min="14345" max="14345" width="9.1796875" style="2"/>
    <col min="14346" max="14346" width="12.7265625" style="2" customWidth="1"/>
    <col min="14347" max="14593" width="9.1796875" style="2"/>
    <col min="14594" max="14594" width="8.81640625" style="2" customWidth="1"/>
    <col min="14595" max="14598" width="9.1796875" style="2"/>
    <col min="14599" max="14599" width="14" style="2" customWidth="1"/>
    <col min="14600" max="14600" width="10.26953125" style="2" bestFit="1" customWidth="1"/>
    <col min="14601" max="14601" width="9.1796875" style="2"/>
    <col min="14602" max="14602" width="12.7265625" style="2" customWidth="1"/>
    <col min="14603" max="14849" width="9.1796875" style="2"/>
    <col min="14850" max="14850" width="8.81640625" style="2" customWidth="1"/>
    <col min="14851" max="14854" width="9.1796875" style="2"/>
    <col min="14855" max="14855" width="14" style="2" customWidth="1"/>
    <col min="14856" max="14856" width="10.26953125" style="2" bestFit="1" customWidth="1"/>
    <col min="14857" max="14857" width="9.1796875" style="2"/>
    <col min="14858" max="14858" width="12.7265625" style="2" customWidth="1"/>
    <col min="14859" max="15105" width="9.1796875" style="2"/>
    <col min="15106" max="15106" width="8.81640625" style="2" customWidth="1"/>
    <col min="15107" max="15110" width="9.1796875" style="2"/>
    <col min="15111" max="15111" width="14" style="2" customWidth="1"/>
    <col min="15112" max="15112" width="10.26953125" style="2" bestFit="1" customWidth="1"/>
    <col min="15113" max="15113" width="9.1796875" style="2"/>
    <col min="15114" max="15114" width="12.7265625" style="2" customWidth="1"/>
    <col min="15115" max="15361" width="9.1796875" style="2"/>
    <col min="15362" max="15362" width="8.81640625" style="2" customWidth="1"/>
    <col min="15363" max="15366" width="9.1796875" style="2"/>
    <col min="15367" max="15367" width="14" style="2" customWidth="1"/>
    <col min="15368" max="15368" width="10.26953125" style="2" bestFit="1" customWidth="1"/>
    <col min="15369" max="15369" width="9.1796875" style="2"/>
    <col min="15370" max="15370" width="12.7265625" style="2" customWidth="1"/>
    <col min="15371" max="15617" width="9.1796875" style="2"/>
    <col min="15618" max="15618" width="8.81640625" style="2" customWidth="1"/>
    <col min="15619" max="15622" width="9.1796875" style="2"/>
    <col min="15623" max="15623" width="14" style="2" customWidth="1"/>
    <col min="15624" max="15624" width="10.26953125" style="2" bestFit="1" customWidth="1"/>
    <col min="15625" max="15625" width="9.1796875" style="2"/>
    <col min="15626" max="15626" width="12.7265625" style="2" customWidth="1"/>
    <col min="15627" max="15873" width="9.1796875" style="2"/>
    <col min="15874" max="15874" width="8.81640625" style="2" customWidth="1"/>
    <col min="15875" max="15878" width="9.1796875" style="2"/>
    <col min="15879" max="15879" width="14" style="2" customWidth="1"/>
    <col min="15880" max="15880" width="10.26953125" style="2" bestFit="1" customWidth="1"/>
    <col min="15881" max="15881" width="9.1796875" style="2"/>
    <col min="15882" max="15882" width="12.7265625" style="2" customWidth="1"/>
    <col min="15883" max="16129" width="9.1796875" style="2"/>
    <col min="16130" max="16130" width="8.81640625" style="2" customWidth="1"/>
    <col min="16131" max="16134" width="9.1796875" style="2"/>
    <col min="16135" max="16135" width="14" style="2" customWidth="1"/>
    <col min="16136" max="16136" width="10.26953125" style="2" bestFit="1" customWidth="1"/>
    <col min="16137" max="16137" width="9.1796875" style="2"/>
    <col min="16138" max="16138" width="12.7265625" style="2" customWidth="1"/>
    <col min="16139" max="16384" width="9.1796875" style="2"/>
  </cols>
  <sheetData>
    <row r="1" spans="1:10" ht="29.25" customHeight="1" thickBot="1" x14ac:dyDescent="0.6">
      <c r="A1" s="1"/>
      <c r="H1" s="260" t="s">
        <v>457</v>
      </c>
      <c r="I1" s="261"/>
      <c r="J1" s="262"/>
    </row>
    <row r="2" spans="1:10" ht="14.5" x14ac:dyDescent="0.35">
      <c r="A2" s="10"/>
      <c r="H2" s="263" t="s">
        <v>0</v>
      </c>
      <c r="I2" s="264"/>
      <c r="J2" s="265"/>
    </row>
    <row r="3" spans="1:10" ht="14.5" x14ac:dyDescent="0.35">
      <c r="A3" s="10"/>
      <c r="H3" s="266" t="s">
        <v>1</v>
      </c>
      <c r="I3" s="267"/>
      <c r="J3" s="268"/>
    </row>
    <row r="4" spans="1:10" ht="14.5" x14ac:dyDescent="0.35">
      <c r="A4" s="10"/>
      <c r="H4" s="269"/>
      <c r="I4" s="270"/>
      <c r="J4" s="271"/>
    </row>
    <row r="5" spans="1:10" ht="14.5" x14ac:dyDescent="0.35">
      <c r="A5" s="10"/>
      <c r="H5" s="266"/>
      <c r="I5" s="270"/>
      <c r="J5" s="271"/>
    </row>
    <row r="6" spans="1:10" ht="15" thickBot="1" x14ac:dyDescent="0.4">
      <c r="A6" s="3"/>
      <c r="H6" s="266"/>
      <c r="I6" s="270"/>
      <c r="J6" s="271"/>
    </row>
    <row r="7" spans="1:10" ht="15" thickBot="1" x14ac:dyDescent="0.4">
      <c r="A7" s="283" t="s">
        <v>2</v>
      </c>
      <c r="B7" s="284"/>
      <c r="C7" s="284"/>
      <c r="D7" s="284"/>
      <c r="E7" s="284"/>
      <c r="F7" s="285"/>
      <c r="G7" s="218"/>
      <c r="H7" s="280" t="s">
        <v>3</v>
      </c>
      <c r="I7" s="281"/>
      <c r="J7" s="282"/>
    </row>
    <row r="8" spans="1:10" ht="14.5" x14ac:dyDescent="0.3">
      <c r="A8" s="275"/>
      <c r="B8" s="275"/>
      <c r="C8" s="275"/>
      <c r="D8" s="275"/>
      <c r="E8" s="145"/>
      <c r="F8" s="145"/>
      <c r="G8" s="145"/>
      <c r="H8" s="150"/>
      <c r="I8" s="151"/>
      <c r="J8" s="150"/>
    </row>
    <row r="9" spans="1:10" ht="14" x14ac:dyDescent="0.3">
      <c r="A9" s="146" t="s">
        <v>21</v>
      </c>
      <c r="B9" s="147"/>
      <c r="C9" s="147"/>
      <c r="D9" s="147"/>
      <c r="E9" s="147"/>
      <c r="F9" s="147"/>
      <c r="G9" s="147"/>
      <c r="H9" s="148"/>
      <c r="I9" s="149"/>
      <c r="J9" s="148"/>
    </row>
    <row r="10" spans="1:10" ht="14.5" x14ac:dyDescent="0.35">
      <c r="A10" s="25" t="s">
        <v>389</v>
      </c>
      <c r="B10" s="25"/>
      <c r="C10" s="25"/>
      <c r="D10" s="25"/>
      <c r="E10" s="25"/>
      <c r="F10" s="25"/>
      <c r="G10" s="25"/>
      <c r="H10" s="29"/>
      <c r="I10" s="30"/>
      <c r="J10" s="29"/>
    </row>
    <row r="11" spans="1:10" ht="14.5" x14ac:dyDescent="0.35">
      <c r="A11" s="25" t="s">
        <v>22</v>
      </c>
      <c r="B11" s="25"/>
      <c r="C11" s="25"/>
      <c r="D11" s="25"/>
      <c r="E11" s="25"/>
      <c r="F11" s="25"/>
      <c r="G11" s="25"/>
      <c r="H11" s="26"/>
      <c r="I11" s="30"/>
      <c r="J11" s="29"/>
    </row>
    <row r="12" spans="1:10" ht="14.5" x14ac:dyDescent="0.35">
      <c r="A12" s="25"/>
      <c r="B12" s="25"/>
      <c r="C12" s="25"/>
      <c r="D12" s="25"/>
      <c r="E12" s="25"/>
      <c r="F12" s="25"/>
      <c r="G12" s="25"/>
      <c r="H12" s="26"/>
      <c r="I12" s="30"/>
      <c r="J12" s="29"/>
    </row>
    <row r="13" spans="1:10" ht="13.15" customHeight="1" x14ac:dyDescent="0.35">
      <c r="A13" s="31" t="s">
        <v>6</v>
      </c>
      <c r="B13" s="25"/>
      <c r="C13" s="25"/>
      <c r="D13" s="25"/>
      <c r="E13" s="25"/>
      <c r="F13" s="25"/>
      <c r="G13" s="213" t="s">
        <v>417</v>
      </c>
      <c r="H13" s="217" t="s">
        <v>418</v>
      </c>
      <c r="I13" s="30" t="s">
        <v>7</v>
      </c>
      <c r="J13" s="29" t="s">
        <v>8</v>
      </c>
    </row>
    <row r="14" spans="1:10" ht="15.65" customHeight="1" x14ac:dyDescent="0.35">
      <c r="A14" s="32" t="s">
        <v>108</v>
      </c>
      <c r="B14" s="33"/>
      <c r="C14" s="33"/>
      <c r="D14" s="33"/>
      <c r="E14" s="33"/>
      <c r="F14" s="33"/>
      <c r="G14" s="33">
        <f>H14*1.18</f>
        <v>31090.639999999999</v>
      </c>
      <c r="H14" s="34">
        <v>26348</v>
      </c>
      <c r="I14" s="35"/>
      <c r="J14" s="36" t="str">
        <f>IF(H14*I14,H14*I14,"")</f>
        <v/>
      </c>
    </row>
    <row r="15" spans="1:10" ht="14.5" x14ac:dyDescent="0.35">
      <c r="A15" s="32" t="s">
        <v>109</v>
      </c>
      <c r="B15" s="33"/>
      <c r="C15" s="33"/>
      <c r="D15" s="33"/>
      <c r="E15" s="33"/>
      <c r="F15" s="33"/>
      <c r="G15" s="214">
        <f t="shared" ref="G15:G17" si="0">H15*1.18</f>
        <v>43793.34</v>
      </c>
      <c r="H15" s="34">
        <v>37113</v>
      </c>
      <c r="I15" s="35"/>
      <c r="J15" s="36" t="str">
        <f>IF(H15*I15,H15*I15,"")</f>
        <v/>
      </c>
    </row>
    <row r="16" spans="1:10" ht="14.5" x14ac:dyDescent="0.35">
      <c r="A16" s="32" t="s">
        <v>110</v>
      </c>
      <c r="B16" s="33"/>
      <c r="C16" s="33"/>
      <c r="D16" s="33"/>
      <c r="E16" s="33"/>
      <c r="F16" s="33"/>
      <c r="G16" s="214">
        <f t="shared" si="0"/>
        <v>32786.299999999996</v>
      </c>
      <c r="H16" s="34">
        <v>27785</v>
      </c>
      <c r="I16" s="35"/>
      <c r="J16" s="36" t="str">
        <f>IF(H16*I16,H16*I16,"")</f>
        <v/>
      </c>
    </row>
    <row r="17" spans="1:10" ht="14.5" x14ac:dyDescent="0.35">
      <c r="A17" s="32" t="s">
        <v>111</v>
      </c>
      <c r="B17" s="33"/>
      <c r="C17" s="33"/>
      <c r="D17" s="33"/>
      <c r="E17" s="33"/>
      <c r="F17" s="33"/>
      <c r="G17" s="214">
        <f t="shared" si="0"/>
        <v>45912.619999999995</v>
      </c>
      <c r="H17" s="34">
        <v>38909</v>
      </c>
      <c r="I17" s="35"/>
      <c r="J17" s="36" t="str">
        <f>IF(H17*I17,H17*I17,"")</f>
        <v/>
      </c>
    </row>
    <row r="18" spans="1:10" ht="14.5" x14ac:dyDescent="0.35">
      <c r="A18" s="25"/>
      <c r="B18" s="25"/>
      <c r="C18" s="25"/>
      <c r="D18" s="25"/>
      <c r="E18" s="25"/>
      <c r="F18" s="25"/>
      <c r="G18" s="25"/>
      <c r="H18" s="29"/>
      <c r="I18" s="30"/>
      <c r="J18" s="29"/>
    </row>
    <row r="19" spans="1:10" ht="14.5" x14ac:dyDescent="0.35">
      <c r="A19" s="31" t="s">
        <v>23</v>
      </c>
      <c r="B19" s="52"/>
      <c r="C19" s="46"/>
      <c r="D19" s="46"/>
      <c r="E19" s="46"/>
      <c r="F19" s="46"/>
      <c r="G19" s="46"/>
      <c r="H19" s="53"/>
      <c r="I19" s="54"/>
      <c r="J19" s="55"/>
    </row>
    <row r="20" spans="1:10" ht="14.5" x14ac:dyDescent="0.35">
      <c r="A20" s="33" t="s">
        <v>112</v>
      </c>
      <c r="B20" s="32"/>
      <c r="C20" s="33"/>
      <c r="D20" s="33"/>
      <c r="E20" s="33"/>
      <c r="F20" s="33"/>
      <c r="G20" s="214">
        <f>H20*1.18</f>
        <v>312.7</v>
      </c>
      <c r="H20" s="39">
        <v>265</v>
      </c>
      <c r="I20" s="40"/>
      <c r="J20" s="36" t="str">
        <f t="shared" ref="J20:J27" si="1">IF(H20*I20,H20*I20,"")</f>
        <v/>
      </c>
    </row>
    <row r="21" spans="1:10" ht="14.5" x14ac:dyDescent="0.35">
      <c r="A21" s="33" t="s">
        <v>113</v>
      </c>
      <c r="B21" s="32"/>
      <c r="C21" s="33"/>
      <c r="D21" s="33"/>
      <c r="E21" s="33"/>
      <c r="F21" s="33"/>
      <c r="G21" s="214">
        <f>H21*1.18</f>
        <v>634.83999999999992</v>
      </c>
      <c r="H21" s="39">
        <v>538</v>
      </c>
      <c r="I21" s="40"/>
      <c r="J21" s="36" t="str">
        <f t="shared" si="1"/>
        <v/>
      </c>
    </row>
    <row r="22" spans="1:10" ht="14.5" x14ac:dyDescent="0.35">
      <c r="A22" s="25"/>
      <c r="B22" s="31"/>
      <c r="C22" s="25"/>
      <c r="D22" s="25"/>
      <c r="E22" s="25"/>
      <c r="F22" s="25"/>
      <c r="G22" s="25"/>
      <c r="H22" s="45"/>
      <c r="I22" s="30"/>
      <c r="J22" s="28"/>
    </row>
    <row r="23" spans="1:10" ht="14.5" x14ac:dyDescent="0.35">
      <c r="A23" s="31" t="s">
        <v>24</v>
      </c>
      <c r="B23" s="25"/>
      <c r="C23" s="25"/>
      <c r="D23" s="25"/>
      <c r="E23" s="25"/>
      <c r="F23" s="25"/>
      <c r="G23" s="25"/>
      <c r="H23" s="26"/>
      <c r="I23" s="27"/>
      <c r="J23" s="29"/>
    </row>
    <row r="24" spans="1:10" ht="14.5" x14ac:dyDescent="0.35">
      <c r="A24" s="33" t="s">
        <v>114</v>
      </c>
      <c r="B24" s="32"/>
      <c r="C24" s="33"/>
      <c r="D24" s="33"/>
      <c r="E24" s="33"/>
      <c r="F24" s="33"/>
      <c r="G24" s="214">
        <f>H24*1.18</f>
        <v>782.33999999999992</v>
      </c>
      <c r="H24" s="39">
        <v>663</v>
      </c>
      <c r="I24" s="40"/>
      <c r="J24" s="36" t="str">
        <f t="shared" si="1"/>
        <v/>
      </c>
    </row>
    <row r="25" spans="1:10" ht="14.5" x14ac:dyDescent="0.35">
      <c r="A25" s="31"/>
      <c r="B25" s="31"/>
      <c r="C25" s="25"/>
      <c r="D25" s="25"/>
      <c r="E25" s="25"/>
      <c r="F25" s="25"/>
      <c r="G25" s="25"/>
      <c r="H25" s="45"/>
      <c r="I25" s="30"/>
      <c r="J25" s="28"/>
    </row>
    <row r="26" spans="1:10" ht="14.5" x14ac:dyDescent="0.35">
      <c r="A26" s="31" t="s">
        <v>25</v>
      </c>
      <c r="B26" s="25"/>
      <c r="C26" s="25"/>
      <c r="D26" s="25"/>
      <c r="E26" s="25"/>
      <c r="F26" s="25"/>
      <c r="G26" s="25"/>
      <c r="H26" s="26"/>
      <c r="I26" s="27"/>
      <c r="J26" s="29"/>
    </row>
    <row r="27" spans="1:10" ht="14.5" x14ac:dyDescent="0.35">
      <c r="A27" s="33" t="s">
        <v>115</v>
      </c>
      <c r="B27" s="33"/>
      <c r="C27" s="33"/>
      <c r="D27" s="33"/>
      <c r="E27" s="33"/>
      <c r="F27" s="33"/>
      <c r="G27" s="214">
        <f>H27*1.18</f>
        <v>573.48</v>
      </c>
      <c r="H27" s="39">
        <v>486</v>
      </c>
      <c r="I27" s="40"/>
      <c r="J27" s="36" t="str">
        <f t="shared" si="1"/>
        <v/>
      </c>
    </row>
    <row r="28" spans="1:10" ht="14.5" x14ac:dyDescent="0.35">
      <c r="A28" s="25"/>
      <c r="B28" s="31"/>
      <c r="C28" s="25"/>
      <c r="D28" s="25"/>
      <c r="E28" s="25"/>
      <c r="F28" s="25"/>
      <c r="G28" s="25"/>
      <c r="H28" s="45"/>
      <c r="I28" s="30"/>
      <c r="J28" s="28"/>
    </row>
    <row r="29" spans="1:10" ht="14.5" x14ac:dyDescent="0.35">
      <c r="A29" s="31" t="s">
        <v>9</v>
      </c>
      <c r="B29" s="25"/>
      <c r="C29" s="25"/>
      <c r="D29" s="25"/>
      <c r="E29" s="25"/>
      <c r="F29" s="25"/>
      <c r="G29" s="25"/>
      <c r="H29" s="26"/>
      <c r="I29" s="27"/>
      <c r="J29" s="29"/>
    </row>
    <row r="30" spans="1:10" ht="14.5" x14ac:dyDescent="0.35">
      <c r="A30" s="33" t="s">
        <v>116</v>
      </c>
      <c r="B30" s="33"/>
      <c r="C30" s="33"/>
      <c r="D30" s="33"/>
      <c r="E30" s="33"/>
      <c r="F30" s="33"/>
      <c r="G30" s="214">
        <f t="shared" ref="G30:G38" si="2">H30*1.18</f>
        <v>32878.339999999997</v>
      </c>
      <c r="H30" s="34">
        <v>27863</v>
      </c>
      <c r="I30" s="35"/>
      <c r="J30" s="36" t="str">
        <f t="shared" ref="J30:J39" si="3">IF(H30*I30,H30*I30,"")</f>
        <v/>
      </c>
    </row>
    <row r="31" spans="1:10" ht="14.5" x14ac:dyDescent="0.35">
      <c r="A31" s="33" t="s">
        <v>86</v>
      </c>
      <c r="B31" s="33"/>
      <c r="C31" s="33"/>
      <c r="D31" s="33"/>
      <c r="E31" s="33"/>
      <c r="F31" s="33"/>
      <c r="G31" s="214">
        <f t="shared" si="2"/>
        <v>19564.399999999998</v>
      </c>
      <c r="H31" s="37">
        <v>16580</v>
      </c>
      <c r="I31" s="38"/>
      <c r="J31" s="36" t="str">
        <f t="shared" si="3"/>
        <v/>
      </c>
    </row>
    <row r="32" spans="1:10" ht="14.5" x14ac:dyDescent="0.35">
      <c r="A32" s="33" t="s">
        <v>117</v>
      </c>
      <c r="B32" s="46"/>
      <c r="C32" s="33"/>
      <c r="D32" s="33"/>
      <c r="E32" s="33"/>
      <c r="F32" s="33"/>
      <c r="G32" s="214">
        <f t="shared" si="2"/>
        <v>7417.48</v>
      </c>
      <c r="H32" s="37">
        <v>6286</v>
      </c>
      <c r="I32" s="35"/>
      <c r="J32" s="36" t="str">
        <f t="shared" si="3"/>
        <v/>
      </c>
    </row>
    <row r="33" spans="1:10" ht="14.5" x14ac:dyDescent="0.35">
      <c r="A33" s="33" t="s">
        <v>88</v>
      </c>
      <c r="B33" s="33"/>
      <c r="C33" s="33"/>
      <c r="D33" s="33"/>
      <c r="E33" s="33"/>
      <c r="F33" s="33"/>
      <c r="G33" s="214">
        <f t="shared" si="2"/>
        <v>539.26</v>
      </c>
      <c r="H33" s="39">
        <v>457</v>
      </c>
      <c r="I33" s="40"/>
      <c r="J33" s="36" t="str">
        <f t="shared" si="3"/>
        <v/>
      </c>
    </row>
    <row r="34" spans="1:10" ht="14.5" x14ac:dyDescent="0.35">
      <c r="A34" s="33" t="s">
        <v>89</v>
      </c>
      <c r="B34" s="25"/>
      <c r="C34" s="33"/>
      <c r="D34" s="33"/>
      <c r="E34" s="33"/>
      <c r="F34" s="33"/>
      <c r="G34" s="214">
        <f t="shared" si="2"/>
        <v>2231.38</v>
      </c>
      <c r="H34" s="39">
        <v>1891</v>
      </c>
      <c r="I34" s="40"/>
      <c r="J34" s="36" t="str">
        <f t="shared" si="3"/>
        <v/>
      </c>
    </row>
    <row r="35" spans="1:10" ht="14.5" x14ac:dyDescent="0.35">
      <c r="A35" s="33" t="s">
        <v>90</v>
      </c>
      <c r="B35" s="33"/>
      <c r="C35" s="33"/>
      <c r="D35" s="33"/>
      <c r="E35" s="33"/>
      <c r="F35" s="33"/>
      <c r="G35" s="214">
        <f t="shared" si="2"/>
        <v>420.08</v>
      </c>
      <c r="H35" s="39">
        <v>356</v>
      </c>
      <c r="I35" s="40"/>
      <c r="J35" s="36" t="str">
        <f t="shared" si="3"/>
        <v/>
      </c>
    </row>
    <row r="36" spans="1:10" ht="14.5" x14ac:dyDescent="0.35">
      <c r="A36" s="33" t="s">
        <v>91</v>
      </c>
      <c r="B36" s="33"/>
      <c r="C36" s="33"/>
      <c r="D36" s="33"/>
      <c r="E36" s="33"/>
      <c r="F36" s="33"/>
      <c r="G36" s="214">
        <f t="shared" si="2"/>
        <v>577.02</v>
      </c>
      <c r="H36" s="39">
        <v>489</v>
      </c>
      <c r="I36" s="40"/>
      <c r="J36" s="36" t="str">
        <f t="shared" si="3"/>
        <v/>
      </c>
    </row>
    <row r="37" spans="1:10" ht="14.5" x14ac:dyDescent="0.35">
      <c r="A37" s="33" t="s">
        <v>92</v>
      </c>
      <c r="B37" s="33"/>
      <c r="C37" s="33"/>
      <c r="D37" s="33"/>
      <c r="E37" s="33"/>
      <c r="F37" s="33"/>
      <c r="G37" s="214">
        <f t="shared" si="2"/>
        <v>286.74</v>
      </c>
      <c r="H37" s="39">
        <v>243</v>
      </c>
      <c r="I37" s="40"/>
      <c r="J37" s="36" t="str">
        <f t="shared" si="3"/>
        <v/>
      </c>
    </row>
    <row r="38" spans="1:10" ht="14.5" x14ac:dyDescent="0.35">
      <c r="A38" s="33" t="s">
        <v>93</v>
      </c>
      <c r="B38" s="33"/>
      <c r="C38" s="33"/>
      <c r="D38" s="33"/>
      <c r="E38" s="33"/>
      <c r="F38" s="33"/>
      <c r="G38" s="214">
        <f t="shared" si="2"/>
        <v>800.04</v>
      </c>
      <c r="H38" s="39">
        <v>678</v>
      </c>
      <c r="I38" s="40"/>
      <c r="J38" s="36" t="str">
        <f t="shared" si="3"/>
        <v/>
      </c>
    </row>
    <row r="39" spans="1:10" ht="14.5" x14ac:dyDescent="0.35">
      <c r="A39" s="33" t="s">
        <v>118</v>
      </c>
      <c r="B39" s="33"/>
      <c r="C39" s="33"/>
      <c r="D39" s="33"/>
      <c r="E39" s="33"/>
      <c r="F39" s="33"/>
      <c r="G39" s="214">
        <f>H39*1.18</f>
        <v>2355.2799999999997</v>
      </c>
      <c r="H39" s="39">
        <v>1996</v>
      </c>
      <c r="I39" s="40"/>
      <c r="J39" s="36" t="str">
        <f t="shared" si="3"/>
        <v/>
      </c>
    </row>
    <row r="40" spans="1:10" ht="14.5" x14ac:dyDescent="0.35">
      <c r="A40" s="41" t="s">
        <v>94</v>
      </c>
      <c r="B40" s="41"/>
      <c r="C40" s="41"/>
      <c r="D40" s="41"/>
      <c r="E40" s="41"/>
      <c r="F40" s="41"/>
      <c r="G40" s="214">
        <f>H40*1.18</f>
        <v>2174.7399999999998</v>
      </c>
      <c r="H40" s="42">
        <v>1843</v>
      </c>
      <c r="I40" s="43"/>
      <c r="J40" s="44" t="str">
        <f>IF(H40*I40,H40*I40,"")</f>
        <v/>
      </c>
    </row>
    <row r="41" spans="1:10" ht="14.5" x14ac:dyDescent="0.35">
      <c r="A41" s="25"/>
      <c r="B41" s="31"/>
      <c r="C41" s="25"/>
      <c r="D41" s="25"/>
      <c r="E41" s="25"/>
      <c r="F41" s="25"/>
      <c r="G41" s="25"/>
      <c r="H41" s="45"/>
      <c r="I41" s="30"/>
      <c r="J41" s="29"/>
    </row>
    <row r="42" spans="1:10" ht="14.5" x14ac:dyDescent="0.35">
      <c r="A42" s="31" t="s">
        <v>26</v>
      </c>
      <c r="B42" s="25"/>
      <c r="C42" s="25"/>
      <c r="D42" s="25"/>
      <c r="E42" s="25"/>
      <c r="F42" s="25"/>
      <c r="G42" s="25"/>
      <c r="H42" s="26"/>
      <c r="I42" s="27"/>
      <c r="J42" s="29"/>
    </row>
    <row r="43" spans="1:10" ht="34.5" customHeight="1" x14ac:dyDescent="0.35">
      <c r="A43" s="272" t="s">
        <v>95</v>
      </c>
      <c r="B43" s="272"/>
      <c r="C43" s="272"/>
      <c r="D43" s="272"/>
      <c r="E43" s="272"/>
      <c r="F43" s="272"/>
      <c r="G43" s="214">
        <f>H43*1.18</f>
        <v>8129.0199999999995</v>
      </c>
      <c r="H43" s="34">
        <v>6889</v>
      </c>
      <c r="I43" s="35"/>
      <c r="J43" s="36" t="str">
        <f>IF(H43*I43,H43*I43,"")</f>
        <v/>
      </c>
    </row>
    <row r="44" spans="1:10" ht="14.5" x14ac:dyDescent="0.35">
      <c r="A44" s="33" t="s">
        <v>119</v>
      </c>
      <c r="B44" s="33"/>
      <c r="C44" s="33"/>
      <c r="D44" s="33"/>
      <c r="E44" s="33"/>
      <c r="F44" s="33"/>
      <c r="G44" s="214">
        <f>H44*1.18</f>
        <v>1561.1399999999999</v>
      </c>
      <c r="H44" s="34">
        <v>1323</v>
      </c>
      <c r="I44" s="35"/>
      <c r="J44" s="36" t="str">
        <f>IF(H44*I44,H44*I44,"")</f>
        <v/>
      </c>
    </row>
    <row r="45" spans="1:10" ht="14.5" x14ac:dyDescent="0.35">
      <c r="A45" s="25"/>
      <c r="B45" s="25"/>
      <c r="C45" s="25"/>
      <c r="D45" s="25"/>
      <c r="E45" s="25"/>
      <c r="F45" s="25"/>
      <c r="G45" s="25"/>
      <c r="H45" s="29"/>
      <c r="I45" s="30"/>
      <c r="J45" s="29"/>
    </row>
    <row r="46" spans="1:10" ht="14.5" x14ac:dyDescent="0.35">
      <c r="A46" s="31" t="s">
        <v>11</v>
      </c>
      <c r="B46" s="25"/>
      <c r="C46" s="25"/>
      <c r="D46" s="25"/>
      <c r="E46" s="25"/>
      <c r="F46" s="25"/>
      <c r="G46" s="25"/>
      <c r="H46" s="26"/>
      <c r="I46" s="27"/>
      <c r="J46" s="29"/>
    </row>
    <row r="47" spans="1:10" ht="14.5" x14ac:dyDescent="0.35">
      <c r="A47" s="33" t="s">
        <v>120</v>
      </c>
      <c r="B47" s="33"/>
      <c r="C47" s="33"/>
      <c r="D47" s="33"/>
      <c r="E47" s="33"/>
      <c r="F47" s="33"/>
      <c r="G47" s="214">
        <f>H47*1.18</f>
        <v>383.5</v>
      </c>
      <c r="H47" s="34">
        <v>325</v>
      </c>
      <c r="I47" s="35"/>
      <c r="J47" s="36" t="str">
        <f>IF(H47*I47,H47*I47,"")</f>
        <v/>
      </c>
    </row>
    <row r="48" spans="1:10" ht="14.5" x14ac:dyDescent="0.35">
      <c r="A48" s="25"/>
      <c r="B48" s="25"/>
      <c r="C48" s="25"/>
      <c r="D48" s="25"/>
      <c r="E48" s="25"/>
      <c r="F48" s="25"/>
      <c r="G48" s="25"/>
      <c r="H48" s="29"/>
      <c r="I48" s="30"/>
      <c r="J48" s="29"/>
    </row>
    <row r="49" spans="1:10" ht="14.5" x14ac:dyDescent="0.35">
      <c r="A49" s="31" t="s">
        <v>12</v>
      </c>
      <c r="B49" s="25"/>
      <c r="C49" s="25"/>
      <c r="D49" s="25"/>
      <c r="E49" s="25"/>
      <c r="F49" s="25"/>
      <c r="G49" s="25"/>
      <c r="H49" s="26"/>
      <c r="I49" s="27"/>
      <c r="J49" s="29"/>
    </row>
    <row r="50" spans="1:10" ht="14.5" x14ac:dyDescent="0.35">
      <c r="A50" s="33" t="s">
        <v>98</v>
      </c>
      <c r="B50" s="33"/>
      <c r="C50" s="33"/>
      <c r="D50" s="33"/>
      <c r="E50" s="33"/>
      <c r="F50" s="33"/>
      <c r="G50" s="214">
        <f>H50*1.18</f>
        <v>0</v>
      </c>
      <c r="H50" s="34">
        <v>0</v>
      </c>
      <c r="I50" s="35"/>
      <c r="J50" s="36" t="str">
        <f>IF(H50*I50,H50*I50,"")</f>
        <v/>
      </c>
    </row>
    <row r="51" spans="1:10" ht="14.5" x14ac:dyDescent="0.35">
      <c r="A51" s="33" t="s">
        <v>99</v>
      </c>
      <c r="B51" s="33"/>
      <c r="C51" s="33"/>
      <c r="D51" s="33"/>
      <c r="E51" s="33"/>
      <c r="F51" s="33"/>
      <c r="G51" s="214">
        <f t="shared" ref="G51:G54" si="4">H51*1.18</f>
        <v>0</v>
      </c>
      <c r="H51" s="34">
        <v>0</v>
      </c>
      <c r="I51" s="35"/>
      <c r="J51" s="36" t="str">
        <f>IF(H51*I51,H51*I51,"")</f>
        <v/>
      </c>
    </row>
    <row r="52" spans="1:10" ht="14.5" x14ac:dyDescent="0.35">
      <c r="A52" s="33" t="s">
        <v>100</v>
      </c>
      <c r="B52" s="33"/>
      <c r="C52" s="33"/>
      <c r="D52" s="33"/>
      <c r="E52" s="33"/>
      <c r="F52" s="33"/>
      <c r="G52" s="214">
        <f t="shared" si="4"/>
        <v>0</v>
      </c>
      <c r="H52" s="34">
        <v>0</v>
      </c>
      <c r="I52" s="35"/>
      <c r="J52" s="36"/>
    </row>
    <row r="53" spans="1:10" ht="14.5" x14ac:dyDescent="0.35">
      <c r="A53" s="33" t="s">
        <v>101</v>
      </c>
      <c r="B53" s="33"/>
      <c r="C53" s="33"/>
      <c r="D53" s="33"/>
      <c r="E53" s="33"/>
      <c r="F53" s="33"/>
      <c r="G53" s="214">
        <f t="shared" si="4"/>
        <v>0</v>
      </c>
      <c r="H53" s="34">
        <v>0</v>
      </c>
      <c r="I53" s="35"/>
      <c r="J53" s="36" t="str">
        <f>IF(H53*I53,H53*I53,"")</f>
        <v/>
      </c>
    </row>
    <row r="54" spans="1:10" ht="14.5" x14ac:dyDescent="0.35">
      <c r="A54" s="33" t="s">
        <v>102</v>
      </c>
      <c r="B54" s="33"/>
      <c r="C54" s="33"/>
      <c r="D54" s="33"/>
      <c r="E54" s="33"/>
      <c r="F54" s="33"/>
      <c r="G54" s="214">
        <f t="shared" si="4"/>
        <v>1535.1799999999998</v>
      </c>
      <c r="H54" s="34">
        <v>1301</v>
      </c>
      <c r="I54" s="35"/>
      <c r="J54" s="36" t="str">
        <f>IF(H54*I54,H54*I54,"")</f>
        <v/>
      </c>
    </row>
    <row r="55" spans="1:10" ht="14.5" x14ac:dyDescent="0.35">
      <c r="A55" s="25"/>
      <c r="B55" s="25"/>
      <c r="C55" s="25"/>
      <c r="D55" s="25"/>
      <c r="E55" s="25"/>
      <c r="F55" s="25"/>
      <c r="G55" s="25"/>
      <c r="H55" s="26"/>
      <c r="I55" s="27"/>
      <c r="J55" s="29"/>
    </row>
    <row r="56" spans="1:10" ht="14.5" x14ac:dyDescent="0.35">
      <c r="A56" s="31" t="s">
        <v>13</v>
      </c>
      <c r="B56" s="25"/>
      <c r="C56" s="25"/>
      <c r="D56" s="25"/>
      <c r="E56" s="25"/>
      <c r="F56" s="25"/>
      <c r="G56" s="25"/>
      <c r="H56" s="26"/>
      <c r="I56" s="27"/>
      <c r="J56" s="29"/>
    </row>
    <row r="57" spans="1:10" ht="14.5" x14ac:dyDescent="0.35">
      <c r="A57" s="33" t="s">
        <v>103</v>
      </c>
      <c r="B57" s="33"/>
      <c r="C57" s="33"/>
      <c r="D57" s="33"/>
      <c r="E57" s="33"/>
      <c r="F57" s="33"/>
      <c r="G57" s="214">
        <f t="shared" ref="G57:G58" si="5">H57*1.18</f>
        <v>0</v>
      </c>
      <c r="H57" s="34">
        <v>0</v>
      </c>
      <c r="I57" s="35"/>
      <c r="J57" s="36" t="str">
        <f>IF(H57*I57,H57*I57,"")</f>
        <v/>
      </c>
    </row>
    <row r="58" spans="1:10" ht="14.5" x14ac:dyDescent="0.35">
      <c r="A58" s="33" t="s">
        <v>104</v>
      </c>
      <c r="B58" s="33"/>
      <c r="C58" s="33"/>
      <c r="D58" s="33"/>
      <c r="E58" s="33"/>
      <c r="F58" s="33"/>
      <c r="G58" s="214">
        <f t="shared" si="5"/>
        <v>0</v>
      </c>
      <c r="H58" s="34">
        <v>0</v>
      </c>
      <c r="I58" s="35"/>
      <c r="J58" s="36" t="str">
        <f>IF(H58*I58,H58*I58,"")</f>
        <v/>
      </c>
    </row>
    <row r="59" spans="1:10" ht="14.5" x14ac:dyDescent="0.35">
      <c r="A59" s="25"/>
      <c r="B59" s="25"/>
      <c r="C59" s="25"/>
      <c r="D59" s="25"/>
      <c r="E59" s="25"/>
      <c r="F59" s="25"/>
      <c r="G59" s="25"/>
      <c r="H59" s="26"/>
      <c r="I59" s="27"/>
      <c r="J59" s="29"/>
    </row>
    <row r="60" spans="1:10" ht="14.5" x14ac:dyDescent="0.35">
      <c r="A60" s="31" t="s">
        <v>14</v>
      </c>
      <c r="B60" s="25"/>
      <c r="C60" s="25"/>
      <c r="D60" s="25"/>
      <c r="E60" s="25"/>
      <c r="F60" s="25"/>
      <c r="G60" s="25"/>
      <c r="H60" s="26"/>
      <c r="I60" s="27"/>
      <c r="J60" s="29"/>
    </row>
    <row r="61" spans="1:10" ht="14.5" x14ac:dyDescent="0.35">
      <c r="A61" s="33" t="s">
        <v>105</v>
      </c>
      <c r="B61" s="33"/>
      <c r="C61" s="33"/>
      <c r="D61" s="33"/>
      <c r="E61" s="33"/>
      <c r="F61" s="33"/>
      <c r="G61" s="214">
        <f t="shared" ref="G61:G63" si="6">H61*1.18</f>
        <v>0</v>
      </c>
      <c r="H61" s="34">
        <v>0</v>
      </c>
      <c r="I61" s="35"/>
      <c r="J61" s="36" t="str">
        <f>IF(H61*I61,H61*I61,"")</f>
        <v/>
      </c>
    </row>
    <row r="62" spans="1:10" ht="14.5" x14ac:dyDescent="0.35">
      <c r="A62" s="33" t="s">
        <v>106</v>
      </c>
      <c r="B62" s="33"/>
      <c r="C62" s="33"/>
      <c r="D62" s="33"/>
      <c r="E62" s="33"/>
      <c r="F62" s="33"/>
      <c r="G62" s="214">
        <f t="shared" si="6"/>
        <v>0</v>
      </c>
      <c r="H62" s="34">
        <v>0</v>
      </c>
      <c r="I62" s="35"/>
      <c r="J62" s="56" t="str">
        <f>IF(H62*I62,H62*I62,"")</f>
        <v/>
      </c>
    </row>
    <row r="63" spans="1:10" ht="14.5" x14ac:dyDescent="0.35">
      <c r="A63" s="33" t="s">
        <v>107</v>
      </c>
      <c r="B63" s="33"/>
      <c r="C63" s="33"/>
      <c r="D63" s="33"/>
      <c r="E63" s="33"/>
      <c r="F63" s="33"/>
      <c r="G63" s="214">
        <f t="shared" si="6"/>
        <v>690.3</v>
      </c>
      <c r="H63" s="34">
        <v>585</v>
      </c>
      <c r="I63" s="35"/>
      <c r="J63" s="36" t="str">
        <f>IF(H63*I63,H63*I63,"")</f>
        <v/>
      </c>
    </row>
    <row r="64" spans="1:10" ht="14.5" x14ac:dyDescent="0.35">
      <c r="A64" s="25"/>
      <c r="B64" s="25"/>
      <c r="C64" s="25"/>
      <c r="D64" s="25"/>
      <c r="E64" s="25"/>
      <c r="F64" s="25"/>
      <c r="G64" s="25"/>
      <c r="H64" s="26"/>
      <c r="I64" s="27"/>
      <c r="J64" s="28"/>
    </row>
    <row r="65" spans="1:10" ht="14.5" x14ac:dyDescent="0.35">
      <c r="A65" s="31" t="s">
        <v>15</v>
      </c>
      <c r="B65" s="31"/>
      <c r="C65" s="31"/>
      <c r="D65" s="31"/>
      <c r="E65" s="25"/>
      <c r="F65" s="25"/>
      <c r="G65" s="25"/>
      <c r="H65" s="26"/>
      <c r="I65" s="27"/>
      <c r="J65" s="28"/>
    </row>
    <row r="66" spans="1:10" ht="14.5" x14ac:dyDescent="0.35">
      <c r="A66" s="33" t="s">
        <v>374</v>
      </c>
      <c r="B66" s="32"/>
      <c r="C66" s="32"/>
      <c r="D66" s="32"/>
      <c r="E66" s="33"/>
      <c r="F66" s="33"/>
      <c r="G66" s="33"/>
      <c r="H66" s="34">
        <v>3.5</v>
      </c>
      <c r="I66" s="47"/>
      <c r="J66" s="36" t="str">
        <f>IF(H66*I66,H66*I66,"")</f>
        <v/>
      </c>
    </row>
    <row r="67" spans="1:10" ht="14.5" x14ac:dyDescent="0.35">
      <c r="A67" s="33" t="s">
        <v>16</v>
      </c>
      <c r="B67" s="32"/>
      <c r="C67" s="32"/>
      <c r="D67" s="32"/>
      <c r="E67" s="33"/>
      <c r="F67" s="33"/>
      <c r="G67" s="33"/>
      <c r="H67" s="34">
        <v>1.5</v>
      </c>
      <c r="I67" s="47"/>
      <c r="J67" s="36" t="str">
        <f>IF(H67*I67,H67*I67,"")</f>
        <v/>
      </c>
    </row>
    <row r="68" spans="1:10" ht="14.5" x14ac:dyDescent="0.35">
      <c r="A68" s="25"/>
      <c r="B68" s="25"/>
      <c r="C68" s="25"/>
      <c r="D68" s="25"/>
      <c r="E68" s="25"/>
      <c r="F68" s="25"/>
      <c r="G68" s="25"/>
      <c r="H68" s="30"/>
      <c r="I68" s="29" t="s">
        <v>17</v>
      </c>
      <c r="J68" s="48">
        <f>SUM(J14:J67)</f>
        <v>0</v>
      </c>
    </row>
    <row r="69" spans="1:10" ht="14.5" x14ac:dyDescent="0.35">
      <c r="A69" s="25" t="s">
        <v>18</v>
      </c>
      <c r="B69" s="25"/>
      <c r="C69" s="25"/>
      <c r="D69" s="25"/>
      <c r="E69" s="25"/>
      <c r="F69" s="25"/>
      <c r="G69" s="25"/>
      <c r="H69" s="50"/>
      <c r="I69" s="29" t="s">
        <v>19</v>
      </c>
      <c r="J69" s="48"/>
    </row>
    <row r="70" spans="1:10" ht="14.5" x14ac:dyDescent="0.35">
      <c r="A70" s="25"/>
      <c r="B70" s="25"/>
      <c r="C70" s="25"/>
      <c r="D70" s="25"/>
      <c r="E70" s="25"/>
      <c r="F70" s="25"/>
      <c r="G70" s="25"/>
      <c r="H70" s="30"/>
      <c r="I70" s="29" t="s">
        <v>20</v>
      </c>
      <c r="J70" s="51">
        <f>J68+J69</f>
        <v>0</v>
      </c>
    </row>
    <row r="71" spans="1:10" ht="14" x14ac:dyDescent="0.3">
      <c r="A71" s="147"/>
      <c r="B71" s="147"/>
      <c r="C71" s="147"/>
      <c r="D71" s="147"/>
      <c r="E71" s="147"/>
      <c r="F71" s="147"/>
      <c r="G71" s="147"/>
      <c r="H71" s="148"/>
      <c r="I71" s="149"/>
      <c r="J71" s="148"/>
    </row>
  </sheetData>
  <mergeCells count="10">
    <mergeCell ref="A7:F7"/>
    <mergeCell ref="H7:J7"/>
    <mergeCell ref="A43:F43"/>
    <mergeCell ref="H1:J1"/>
    <mergeCell ref="H2:J2"/>
    <mergeCell ref="H3:J3"/>
    <mergeCell ref="H4:J4"/>
    <mergeCell ref="H5:J5"/>
    <mergeCell ref="H6:J6"/>
    <mergeCell ref="A8:D8"/>
  </mergeCells>
  <hyperlinks>
    <hyperlink ref="H3" r:id="rId1" xr:uid="{1EF642AA-F135-4A6D-881F-6A71435B5DB9}"/>
    <hyperlink ref="H7" r:id="rId2" xr:uid="{FF1B5412-A6ED-4C82-BBFE-4FEFE463D695}"/>
  </hyperlinks>
  <pageMargins left="0.5" right="0.5" top="0.25" bottom="0.5" header="0.5" footer="0.5"/>
  <pageSetup scale="99" fitToHeight="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6C64-9B4D-4658-9369-813B83B4B0FC}">
  <dimension ref="A1:M129"/>
  <sheetViews>
    <sheetView zoomScaleNormal="100"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8" width="8.453125" style="2" customWidth="1"/>
    <col min="9" max="9" width="10.26953125" style="4" bestFit="1" customWidth="1"/>
    <col min="10" max="10" width="9.1796875" style="5" customWidth="1"/>
    <col min="11" max="11" width="15.7265625" style="4" customWidth="1"/>
    <col min="12" max="12" width="17.81640625" style="2" customWidth="1"/>
    <col min="13" max="13" width="9.7265625" style="2" bestFit="1" customWidth="1"/>
    <col min="14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8.453125" style="2" customWidth="1"/>
    <col min="265" max="265" width="10.26953125" style="2" bestFit="1" customWidth="1"/>
    <col min="266" max="266" width="9.1796875" style="2"/>
    <col min="267" max="267" width="15.72656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8.453125" style="2" customWidth="1"/>
    <col min="521" max="521" width="10.26953125" style="2" bestFit="1" customWidth="1"/>
    <col min="522" max="522" width="9.1796875" style="2"/>
    <col min="523" max="523" width="15.72656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8.453125" style="2" customWidth="1"/>
    <col min="777" max="777" width="10.26953125" style="2" bestFit="1" customWidth="1"/>
    <col min="778" max="778" width="9.1796875" style="2"/>
    <col min="779" max="779" width="15.72656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8.453125" style="2" customWidth="1"/>
    <col min="1033" max="1033" width="10.26953125" style="2" bestFit="1" customWidth="1"/>
    <col min="1034" max="1034" width="9.1796875" style="2"/>
    <col min="1035" max="1035" width="15.72656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8.453125" style="2" customWidth="1"/>
    <col min="1289" max="1289" width="10.26953125" style="2" bestFit="1" customWidth="1"/>
    <col min="1290" max="1290" width="9.1796875" style="2"/>
    <col min="1291" max="1291" width="15.72656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8.453125" style="2" customWidth="1"/>
    <col min="1545" max="1545" width="10.26953125" style="2" bestFit="1" customWidth="1"/>
    <col min="1546" max="1546" width="9.1796875" style="2"/>
    <col min="1547" max="1547" width="15.72656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8.453125" style="2" customWidth="1"/>
    <col min="1801" max="1801" width="10.26953125" style="2" bestFit="1" customWidth="1"/>
    <col min="1802" max="1802" width="9.1796875" style="2"/>
    <col min="1803" max="1803" width="15.72656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8.453125" style="2" customWidth="1"/>
    <col min="2057" max="2057" width="10.26953125" style="2" bestFit="1" customWidth="1"/>
    <col min="2058" max="2058" width="9.1796875" style="2"/>
    <col min="2059" max="2059" width="15.72656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8.453125" style="2" customWidth="1"/>
    <col min="2313" max="2313" width="10.26953125" style="2" bestFit="1" customWidth="1"/>
    <col min="2314" max="2314" width="9.1796875" style="2"/>
    <col min="2315" max="2315" width="15.72656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8.453125" style="2" customWidth="1"/>
    <col min="2569" max="2569" width="10.26953125" style="2" bestFit="1" customWidth="1"/>
    <col min="2570" max="2570" width="9.1796875" style="2"/>
    <col min="2571" max="2571" width="15.72656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8.453125" style="2" customWidth="1"/>
    <col min="2825" max="2825" width="10.26953125" style="2" bestFit="1" customWidth="1"/>
    <col min="2826" max="2826" width="9.1796875" style="2"/>
    <col min="2827" max="2827" width="15.72656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8.453125" style="2" customWidth="1"/>
    <col min="3081" max="3081" width="10.26953125" style="2" bestFit="1" customWidth="1"/>
    <col min="3082" max="3082" width="9.1796875" style="2"/>
    <col min="3083" max="3083" width="15.72656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8.453125" style="2" customWidth="1"/>
    <col min="3337" max="3337" width="10.26953125" style="2" bestFit="1" customWidth="1"/>
    <col min="3338" max="3338" width="9.1796875" style="2"/>
    <col min="3339" max="3339" width="15.72656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8.453125" style="2" customWidth="1"/>
    <col min="3593" max="3593" width="10.26953125" style="2" bestFit="1" customWidth="1"/>
    <col min="3594" max="3594" width="9.1796875" style="2"/>
    <col min="3595" max="3595" width="15.72656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8.453125" style="2" customWidth="1"/>
    <col min="3849" max="3849" width="10.26953125" style="2" bestFit="1" customWidth="1"/>
    <col min="3850" max="3850" width="9.1796875" style="2"/>
    <col min="3851" max="3851" width="15.72656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8.453125" style="2" customWidth="1"/>
    <col min="4105" max="4105" width="10.26953125" style="2" bestFit="1" customWidth="1"/>
    <col min="4106" max="4106" width="9.1796875" style="2"/>
    <col min="4107" max="4107" width="15.72656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8.453125" style="2" customWidth="1"/>
    <col min="4361" max="4361" width="10.26953125" style="2" bestFit="1" customWidth="1"/>
    <col min="4362" max="4362" width="9.1796875" style="2"/>
    <col min="4363" max="4363" width="15.72656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8.453125" style="2" customWidth="1"/>
    <col min="4617" max="4617" width="10.26953125" style="2" bestFit="1" customWidth="1"/>
    <col min="4618" max="4618" width="9.1796875" style="2"/>
    <col min="4619" max="4619" width="15.72656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8.453125" style="2" customWidth="1"/>
    <col min="4873" max="4873" width="10.26953125" style="2" bestFit="1" customWidth="1"/>
    <col min="4874" max="4874" width="9.1796875" style="2"/>
    <col min="4875" max="4875" width="15.72656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8.453125" style="2" customWidth="1"/>
    <col min="5129" max="5129" width="10.26953125" style="2" bestFit="1" customWidth="1"/>
    <col min="5130" max="5130" width="9.1796875" style="2"/>
    <col min="5131" max="5131" width="15.72656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8.453125" style="2" customWidth="1"/>
    <col min="5385" max="5385" width="10.26953125" style="2" bestFit="1" customWidth="1"/>
    <col min="5386" max="5386" width="9.1796875" style="2"/>
    <col min="5387" max="5387" width="15.72656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8.453125" style="2" customWidth="1"/>
    <col min="5641" max="5641" width="10.26953125" style="2" bestFit="1" customWidth="1"/>
    <col min="5642" max="5642" width="9.1796875" style="2"/>
    <col min="5643" max="5643" width="15.72656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8.453125" style="2" customWidth="1"/>
    <col min="5897" max="5897" width="10.26953125" style="2" bestFit="1" customWidth="1"/>
    <col min="5898" max="5898" width="9.1796875" style="2"/>
    <col min="5899" max="5899" width="15.72656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8.453125" style="2" customWidth="1"/>
    <col min="6153" max="6153" width="10.26953125" style="2" bestFit="1" customWidth="1"/>
    <col min="6154" max="6154" width="9.1796875" style="2"/>
    <col min="6155" max="6155" width="15.72656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8.453125" style="2" customWidth="1"/>
    <col min="6409" max="6409" width="10.26953125" style="2" bestFit="1" customWidth="1"/>
    <col min="6410" max="6410" width="9.1796875" style="2"/>
    <col min="6411" max="6411" width="15.72656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8.453125" style="2" customWidth="1"/>
    <col min="6665" max="6665" width="10.26953125" style="2" bestFit="1" customWidth="1"/>
    <col min="6666" max="6666" width="9.1796875" style="2"/>
    <col min="6667" max="6667" width="15.72656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8.453125" style="2" customWidth="1"/>
    <col min="6921" max="6921" width="10.26953125" style="2" bestFit="1" customWidth="1"/>
    <col min="6922" max="6922" width="9.1796875" style="2"/>
    <col min="6923" max="6923" width="15.72656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8.453125" style="2" customWidth="1"/>
    <col min="7177" max="7177" width="10.26953125" style="2" bestFit="1" customWidth="1"/>
    <col min="7178" max="7178" width="9.1796875" style="2"/>
    <col min="7179" max="7179" width="15.72656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8.453125" style="2" customWidth="1"/>
    <col min="7433" max="7433" width="10.26953125" style="2" bestFit="1" customWidth="1"/>
    <col min="7434" max="7434" width="9.1796875" style="2"/>
    <col min="7435" max="7435" width="15.72656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8.453125" style="2" customWidth="1"/>
    <col min="7689" max="7689" width="10.26953125" style="2" bestFit="1" customWidth="1"/>
    <col min="7690" max="7690" width="9.1796875" style="2"/>
    <col min="7691" max="7691" width="15.72656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8.453125" style="2" customWidth="1"/>
    <col min="7945" max="7945" width="10.26953125" style="2" bestFit="1" customWidth="1"/>
    <col min="7946" max="7946" width="9.1796875" style="2"/>
    <col min="7947" max="7947" width="15.72656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8.453125" style="2" customWidth="1"/>
    <col min="8201" max="8201" width="10.26953125" style="2" bestFit="1" customWidth="1"/>
    <col min="8202" max="8202" width="9.1796875" style="2"/>
    <col min="8203" max="8203" width="15.72656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8.453125" style="2" customWidth="1"/>
    <col min="8457" max="8457" width="10.26953125" style="2" bestFit="1" customWidth="1"/>
    <col min="8458" max="8458" width="9.1796875" style="2"/>
    <col min="8459" max="8459" width="15.72656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8.453125" style="2" customWidth="1"/>
    <col min="8713" max="8713" width="10.26953125" style="2" bestFit="1" customWidth="1"/>
    <col min="8714" max="8714" width="9.1796875" style="2"/>
    <col min="8715" max="8715" width="15.72656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8.453125" style="2" customWidth="1"/>
    <col min="8969" max="8969" width="10.26953125" style="2" bestFit="1" customWidth="1"/>
    <col min="8970" max="8970" width="9.1796875" style="2"/>
    <col min="8971" max="8971" width="15.72656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8.453125" style="2" customWidth="1"/>
    <col min="9225" max="9225" width="10.26953125" style="2" bestFit="1" customWidth="1"/>
    <col min="9226" max="9226" width="9.1796875" style="2"/>
    <col min="9227" max="9227" width="15.72656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8.453125" style="2" customWidth="1"/>
    <col min="9481" max="9481" width="10.26953125" style="2" bestFit="1" customWidth="1"/>
    <col min="9482" max="9482" width="9.1796875" style="2"/>
    <col min="9483" max="9483" width="15.72656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8.453125" style="2" customWidth="1"/>
    <col min="9737" max="9737" width="10.26953125" style="2" bestFit="1" customWidth="1"/>
    <col min="9738" max="9738" width="9.1796875" style="2"/>
    <col min="9739" max="9739" width="15.72656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8.453125" style="2" customWidth="1"/>
    <col min="9993" max="9993" width="10.26953125" style="2" bestFit="1" customWidth="1"/>
    <col min="9994" max="9994" width="9.1796875" style="2"/>
    <col min="9995" max="9995" width="15.72656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8.453125" style="2" customWidth="1"/>
    <col min="10249" max="10249" width="10.26953125" style="2" bestFit="1" customWidth="1"/>
    <col min="10250" max="10250" width="9.1796875" style="2"/>
    <col min="10251" max="10251" width="15.72656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8.453125" style="2" customWidth="1"/>
    <col min="10505" max="10505" width="10.26953125" style="2" bestFit="1" customWidth="1"/>
    <col min="10506" max="10506" width="9.1796875" style="2"/>
    <col min="10507" max="10507" width="15.72656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8.453125" style="2" customWidth="1"/>
    <col min="10761" max="10761" width="10.26953125" style="2" bestFit="1" customWidth="1"/>
    <col min="10762" max="10762" width="9.1796875" style="2"/>
    <col min="10763" max="10763" width="15.72656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8.453125" style="2" customWidth="1"/>
    <col min="11017" max="11017" width="10.26953125" style="2" bestFit="1" customWidth="1"/>
    <col min="11018" max="11018" width="9.1796875" style="2"/>
    <col min="11019" max="11019" width="15.72656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8.453125" style="2" customWidth="1"/>
    <col min="11273" max="11273" width="10.26953125" style="2" bestFit="1" customWidth="1"/>
    <col min="11274" max="11274" width="9.1796875" style="2"/>
    <col min="11275" max="11275" width="15.72656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8.453125" style="2" customWidth="1"/>
    <col min="11529" max="11529" width="10.26953125" style="2" bestFit="1" customWidth="1"/>
    <col min="11530" max="11530" width="9.1796875" style="2"/>
    <col min="11531" max="11531" width="15.72656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8.453125" style="2" customWidth="1"/>
    <col min="11785" max="11785" width="10.26953125" style="2" bestFit="1" customWidth="1"/>
    <col min="11786" max="11786" width="9.1796875" style="2"/>
    <col min="11787" max="11787" width="15.72656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8.453125" style="2" customWidth="1"/>
    <col min="12041" max="12041" width="10.26953125" style="2" bestFit="1" customWidth="1"/>
    <col min="12042" max="12042" width="9.1796875" style="2"/>
    <col min="12043" max="12043" width="15.72656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8.453125" style="2" customWidth="1"/>
    <col min="12297" max="12297" width="10.26953125" style="2" bestFit="1" customWidth="1"/>
    <col min="12298" max="12298" width="9.1796875" style="2"/>
    <col min="12299" max="12299" width="15.72656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8.453125" style="2" customWidth="1"/>
    <col min="12553" max="12553" width="10.26953125" style="2" bestFit="1" customWidth="1"/>
    <col min="12554" max="12554" width="9.1796875" style="2"/>
    <col min="12555" max="12555" width="15.72656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8.453125" style="2" customWidth="1"/>
    <col min="12809" max="12809" width="10.26953125" style="2" bestFit="1" customWidth="1"/>
    <col min="12810" max="12810" width="9.1796875" style="2"/>
    <col min="12811" max="12811" width="15.72656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8.453125" style="2" customWidth="1"/>
    <col min="13065" max="13065" width="10.26953125" style="2" bestFit="1" customWidth="1"/>
    <col min="13066" max="13066" width="9.1796875" style="2"/>
    <col min="13067" max="13067" width="15.72656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8.453125" style="2" customWidth="1"/>
    <col min="13321" max="13321" width="10.26953125" style="2" bestFit="1" customWidth="1"/>
    <col min="13322" max="13322" width="9.1796875" style="2"/>
    <col min="13323" max="13323" width="15.72656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8.453125" style="2" customWidth="1"/>
    <col min="13577" max="13577" width="10.26953125" style="2" bestFit="1" customWidth="1"/>
    <col min="13578" max="13578" width="9.1796875" style="2"/>
    <col min="13579" max="13579" width="15.72656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8.453125" style="2" customWidth="1"/>
    <col min="13833" max="13833" width="10.26953125" style="2" bestFit="1" customWidth="1"/>
    <col min="13834" max="13834" width="9.1796875" style="2"/>
    <col min="13835" max="13835" width="15.72656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8.453125" style="2" customWidth="1"/>
    <col min="14089" max="14089" width="10.26953125" style="2" bestFit="1" customWidth="1"/>
    <col min="14090" max="14090" width="9.1796875" style="2"/>
    <col min="14091" max="14091" width="15.72656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8.453125" style="2" customWidth="1"/>
    <col min="14345" max="14345" width="10.26953125" style="2" bestFit="1" customWidth="1"/>
    <col min="14346" max="14346" width="9.1796875" style="2"/>
    <col min="14347" max="14347" width="15.72656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8.453125" style="2" customWidth="1"/>
    <col min="14601" max="14601" width="10.26953125" style="2" bestFit="1" customWidth="1"/>
    <col min="14602" max="14602" width="9.1796875" style="2"/>
    <col min="14603" max="14603" width="15.72656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8.453125" style="2" customWidth="1"/>
    <col min="14857" max="14857" width="10.26953125" style="2" bestFit="1" customWidth="1"/>
    <col min="14858" max="14858" width="9.1796875" style="2"/>
    <col min="14859" max="14859" width="15.72656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8.453125" style="2" customWidth="1"/>
    <col min="15113" max="15113" width="10.26953125" style="2" bestFit="1" customWidth="1"/>
    <col min="15114" max="15114" width="9.1796875" style="2"/>
    <col min="15115" max="15115" width="15.72656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8.453125" style="2" customWidth="1"/>
    <col min="15369" max="15369" width="10.26953125" style="2" bestFit="1" customWidth="1"/>
    <col min="15370" max="15370" width="9.1796875" style="2"/>
    <col min="15371" max="15371" width="15.72656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8.453125" style="2" customWidth="1"/>
    <col min="15625" max="15625" width="10.26953125" style="2" bestFit="1" customWidth="1"/>
    <col min="15626" max="15626" width="9.1796875" style="2"/>
    <col min="15627" max="15627" width="15.72656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8.453125" style="2" customWidth="1"/>
    <col min="15881" max="15881" width="10.26953125" style="2" bestFit="1" customWidth="1"/>
    <col min="15882" max="15882" width="9.1796875" style="2"/>
    <col min="15883" max="15883" width="15.72656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8.453125" style="2" customWidth="1"/>
    <col min="16137" max="16137" width="10.26953125" style="2" bestFit="1" customWidth="1"/>
    <col min="16138" max="16138" width="9.1796875" style="2"/>
    <col min="16139" max="16139" width="15.7265625" style="2" customWidth="1"/>
    <col min="16140" max="16384" width="9.1796875" style="2"/>
  </cols>
  <sheetData>
    <row r="1" spans="1:13" ht="28.5" customHeight="1" thickBot="1" x14ac:dyDescent="0.6">
      <c r="A1" s="1"/>
      <c r="I1" s="260" t="s">
        <v>456</v>
      </c>
      <c r="J1" s="261"/>
      <c r="K1" s="262"/>
    </row>
    <row r="2" spans="1:13" ht="14.5" x14ac:dyDescent="0.35">
      <c r="A2" s="10"/>
      <c r="I2" s="263" t="s">
        <v>0</v>
      </c>
      <c r="J2" s="264"/>
      <c r="K2" s="265"/>
    </row>
    <row r="3" spans="1:13" ht="14.5" x14ac:dyDescent="0.35">
      <c r="A3" s="10"/>
      <c r="I3" s="266" t="s">
        <v>1</v>
      </c>
      <c r="J3" s="267"/>
      <c r="K3" s="268"/>
    </row>
    <row r="4" spans="1:13" ht="14.5" x14ac:dyDescent="0.35">
      <c r="A4" s="10"/>
      <c r="I4" s="269"/>
      <c r="J4" s="270"/>
      <c r="K4" s="271"/>
    </row>
    <row r="5" spans="1:13" ht="14.5" x14ac:dyDescent="0.35">
      <c r="A5" s="10"/>
      <c r="I5" s="266"/>
      <c r="J5" s="270"/>
      <c r="K5" s="271"/>
    </row>
    <row r="6" spans="1:13" ht="15" thickBot="1" x14ac:dyDescent="0.4">
      <c r="A6" s="3"/>
      <c r="I6" s="266"/>
      <c r="J6" s="270"/>
      <c r="K6" s="271"/>
    </row>
    <row r="7" spans="1:13" ht="15" thickBot="1" x14ac:dyDescent="0.4">
      <c r="A7" s="283" t="s">
        <v>2</v>
      </c>
      <c r="B7" s="284"/>
      <c r="C7" s="284"/>
      <c r="D7" s="284"/>
      <c r="E7" s="284"/>
      <c r="F7" s="284"/>
      <c r="G7" s="284"/>
      <c r="H7" s="218"/>
      <c r="I7" s="280" t="s">
        <v>3</v>
      </c>
      <c r="J7" s="281"/>
      <c r="K7" s="282"/>
    </row>
    <row r="8" spans="1:13" ht="14.5" x14ac:dyDescent="0.3">
      <c r="A8" s="275"/>
      <c r="B8" s="275"/>
      <c r="C8" s="275"/>
      <c r="D8" s="275"/>
      <c r="E8" s="145"/>
      <c r="F8" s="145"/>
      <c r="G8" s="145"/>
      <c r="H8" s="145"/>
      <c r="I8" s="150"/>
      <c r="J8" s="151"/>
      <c r="K8" s="150"/>
    </row>
    <row r="9" spans="1:13" ht="14" x14ac:dyDescent="0.3">
      <c r="A9" s="146" t="s">
        <v>371</v>
      </c>
      <c r="B9" s="147"/>
      <c r="C9" s="147"/>
      <c r="D9" s="147"/>
      <c r="E9" s="147"/>
      <c r="F9" s="147"/>
      <c r="G9" s="147"/>
      <c r="H9" s="147"/>
      <c r="I9" s="148"/>
      <c r="J9" s="149"/>
      <c r="K9" s="148"/>
    </row>
    <row r="10" spans="1:13" ht="14.5" x14ac:dyDescent="0.35">
      <c r="A10" s="25" t="s">
        <v>388</v>
      </c>
      <c r="B10" s="25"/>
      <c r="C10" s="25"/>
      <c r="D10" s="25"/>
      <c r="E10" s="25"/>
      <c r="F10" s="25"/>
      <c r="G10" s="25"/>
      <c r="H10" s="25"/>
      <c r="I10" s="29"/>
      <c r="J10" s="30"/>
      <c r="K10" s="29"/>
    </row>
    <row r="11" spans="1:13" ht="14.5" x14ac:dyDescent="0.35">
      <c r="A11" s="25"/>
      <c r="B11" s="25"/>
      <c r="C11" s="25"/>
      <c r="D11" s="25"/>
      <c r="E11" s="25"/>
      <c r="F11" s="25"/>
      <c r="G11" s="25"/>
      <c r="H11" s="25"/>
      <c r="I11" s="29"/>
      <c r="J11" s="30"/>
      <c r="K11" s="29"/>
    </row>
    <row r="12" spans="1:13" ht="13.15" customHeight="1" x14ac:dyDescent="0.35">
      <c r="A12" s="31" t="s">
        <v>6</v>
      </c>
      <c r="B12" s="25"/>
      <c r="C12" s="25"/>
      <c r="D12" s="25"/>
      <c r="E12" s="25"/>
      <c r="F12" s="25"/>
      <c r="G12" s="25"/>
      <c r="H12" s="213" t="s">
        <v>417</v>
      </c>
      <c r="I12" s="217" t="s">
        <v>418</v>
      </c>
      <c r="J12" s="30" t="s">
        <v>7</v>
      </c>
      <c r="K12" s="25" t="s">
        <v>8</v>
      </c>
    </row>
    <row r="13" spans="1:13" ht="14.5" x14ac:dyDescent="0.35">
      <c r="A13" s="32" t="s">
        <v>121</v>
      </c>
      <c r="B13" s="33"/>
      <c r="C13" s="33"/>
      <c r="D13" s="33"/>
      <c r="E13" s="33"/>
      <c r="F13" s="33"/>
      <c r="G13" s="33"/>
      <c r="H13" s="33">
        <f>I13*1.18</f>
        <v>15161.82</v>
      </c>
      <c r="I13" s="34">
        <v>12849</v>
      </c>
      <c r="J13" s="35"/>
      <c r="K13" s="36" t="str">
        <f>IF(I13*J13,I13*J13,"")</f>
        <v/>
      </c>
      <c r="M13" s="112"/>
    </row>
    <row r="14" spans="1:13" ht="14.5" x14ac:dyDescent="0.35">
      <c r="A14" s="32" t="s">
        <v>122</v>
      </c>
      <c r="B14" s="33"/>
      <c r="C14" s="33"/>
      <c r="D14" s="33"/>
      <c r="E14" s="33"/>
      <c r="F14" s="33"/>
      <c r="G14" s="33"/>
      <c r="H14" s="214">
        <f t="shared" ref="H14:H15" si="0">I14*1.18</f>
        <v>19870.02</v>
      </c>
      <c r="I14" s="34">
        <v>16839</v>
      </c>
      <c r="J14" s="35"/>
      <c r="K14" s="36" t="str">
        <f>IF(I14*J14,I14*J14,"")</f>
        <v/>
      </c>
      <c r="M14" s="112"/>
    </row>
    <row r="15" spans="1:13" ht="14.5" x14ac:dyDescent="0.35">
      <c r="A15" s="32" t="s">
        <v>123</v>
      </c>
      <c r="B15" s="33"/>
      <c r="C15" s="33"/>
      <c r="D15" s="33"/>
      <c r="E15" s="33"/>
      <c r="F15" s="33"/>
      <c r="G15" s="33"/>
      <c r="H15" s="214">
        <f t="shared" si="0"/>
        <v>27718.199999999997</v>
      </c>
      <c r="I15" s="34">
        <v>23490</v>
      </c>
      <c r="J15" s="35"/>
      <c r="K15" s="36" t="str">
        <f>IF(I15*J15,I15*J15,"")</f>
        <v/>
      </c>
      <c r="M15" s="112"/>
    </row>
    <row r="16" spans="1:13" ht="14.5" x14ac:dyDescent="0.35">
      <c r="A16" s="25"/>
      <c r="B16" s="25"/>
      <c r="C16" s="25"/>
      <c r="D16" s="25"/>
      <c r="E16" s="25"/>
      <c r="F16" s="25"/>
      <c r="G16" s="25"/>
      <c r="H16" s="25"/>
      <c r="I16" s="29"/>
      <c r="J16" s="30"/>
      <c r="K16" s="29"/>
      <c r="M16" s="112"/>
    </row>
    <row r="17" spans="1:13" ht="14.5" x14ac:dyDescent="0.35">
      <c r="A17" s="31" t="s">
        <v>27</v>
      </c>
      <c r="B17" s="25"/>
      <c r="C17" s="25"/>
      <c r="D17" s="25"/>
      <c r="E17" s="25"/>
      <c r="F17" s="25"/>
      <c r="G17" s="25"/>
      <c r="H17" s="25"/>
      <c r="I17" s="26"/>
      <c r="J17" s="27"/>
      <c r="K17" s="29"/>
      <c r="M17" s="112"/>
    </row>
    <row r="18" spans="1:13" ht="14.5" x14ac:dyDescent="0.35">
      <c r="A18" s="33" t="s">
        <v>124</v>
      </c>
      <c r="B18" s="33"/>
      <c r="C18" s="33"/>
      <c r="D18" s="33"/>
      <c r="E18" s="33"/>
      <c r="F18" s="33"/>
      <c r="G18" s="33"/>
      <c r="H18" s="214">
        <f t="shared" ref="H18:H19" si="1">I18*1.18</f>
        <v>0</v>
      </c>
      <c r="I18" s="34">
        <v>0</v>
      </c>
      <c r="J18" s="35"/>
      <c r="K18" s="36" t="str">
        <f>IF(I18*J18,I18*J18,"")</f>
        <v/>
      </c>
      <c r="M18" s="112"/>
    </row>
    <row r="19" spans="1:13" ht="14.5" x14ac:dyDescent="0.35">
      <c r="A19" s="33" t="s">
        <v>125</v>
      </c>
      <c r="B19" s="33"/>
      <c r="C19" s="33"/>
      <c r="D19" s="33"/>
      <c r="E19" s="33"/>
      <c r="F19" s="33"/>
      <c r="G19" s="33"/>
      <c r="H19" s="214">
        <f t="shared" si="1"/>
        <v>7626.3399999999992</v>
      </c>
      <c r="I19" s="39">
        <v>6463</v>
      </c>
      <c r="J19" s="40"/>
      <c r="K19" s="36" t="str">
        <f>IF(I19*J19,I19*J19,"")</f>
        <v/>
      </c>
      <c r="M19" s="112"/>
    </row>
    <row r="20" spans="1:13" ht="14.5" x14ac:dyDescent="0.35">
      <c r="A20" s="31"/>
      <c r="B20" s="25"/>
      <c r="C20" s="25"/>
      <c r="D20" s="25"/>
      <c r="E20" s="25"/>
      <c r="F20" s="25"/>
      <c r="G20" s="25"/>
      <c r="H20" s="25"/>
      <c r="I20" s="45"/>
      <c r="J20" s="30"/>
      <c r="K20" s="28"/>
      <c r="M20" s="112"/>
    </row>
    <row r="21" spans="1:13" ht="14.5" x14ac:dyDescent="0.35">
      <c r="A21" s="31" t="s">
        <v>28</v>
      </c>
      <c r="B21" s="25"/>
      <c r="C21" s="25"/>
      <c r="D21" s="25"/>
      <c r="E21" s="25"/>
      <c r="F21" s="25"/>
      <c r="G21" s="25"/>
      <c r="H21" s="25"/>
      <c r="I21" s="26"/>
      <c r="J21" s="27"/>
      <c r="K21" s="29"/>
      <c r="M21" s="112"/>
    </row>
    <row r="22" spans="1:13" ht="14.5" x14ac:dyDescent="0.35">
      <c r="A22" s="33" t="s">
        <v>126</v>
      </c>
      <c r="B22" s="33"/>
      <c r="C22" s="33"/>
      <c r="D22" s="33"/>
      <c r="E22" s="33"/>
      <c r="F22" s="33"/>
      <c r="G22" s="33"/>
      <c r="H22" s="214">
        <f>I22*1.18</f>
        <v>726.88</v>
      </c>
      <c r="I22" s="34">
        <v>616</v>
      </c>
      <c r="J22" s="35"/>
      <c r="K22" s="36" t="str">
        <f t="shared" ref="K22:K36" si="2">IF(I22*J22,I22*J22,"")</f>
        <v/>
      </c>
      <c r="M22" s="112"/>
    </row>
    <row r="23" spans="1:13" ht="14.5" x14ac:dyDescent="0.35">
      <c r="A23" s="32" t="s">
        <v>127</v>
      </c>
      <c r="B23" s="33"/>
      <c r="C23" s="33"/>
      <c r="D23" s="33"/>
      <c r="E23" s="33"/>
      <c r="F23" s="33"/>
      <c r="G23" s="33"/>
      <c r="H23" s="33"/>
      <c r="I23" s="34"/>
      <c r="J23" s="57"/>
      <c r="K23" s="58"/>
      <c r="M23" s="112"/>
    </row>
    <row r="24" spans="1:13" ht="14.5" x14ac:dyDescent="0.35">
      <c r="A24" s="33" t="s">
        <v>128</v>
      </c>
      <c r="B24" s="32"/>
      <c r="C24" s="33"/>
      <c r="D24" s="33"/>
      <c r="E24" s="33"/>
      <c r="F24" s="33"/>
      <c r="G24" s="33"/>
      <c r="H24" s="214">
        <f>I24*1.18</f>
        <v>2962.98</v>
      </c>
      <c r="I24" s="37">
        <v>2511</v>
      </c>
      <c r="J24" s="35"/>
      <c r="K24" s="36" t="str">
        <f t="shared" si="2"/>
        <v/>
      </c>
      <c r="M24" s="112"/>
    </row>
    <row r="25" spans="1:13" ht="14.5" x14ac:dyDescent="0.35">
      <c r="A25" s="31"/>
      <c r="B25" s="59"/>
      <c r="C25" s="60"/>
      <c r="D25" s="60"/>
      <c r="E25" s="60"/>
      <c r="F25" s="60"/>
      <c r="G25" s="60"/>
      <c r="H25" s="60"/>
      <c r="I25" s="61"/>
      <c r="J25" s="62"/>
      <c r="K25" s="63"/>
      <c r="M25" s="112"/>
    </row>
    <row r="26" spans="1:13" ht="14.5" x14ac:dyDescent="0.35">
      <c r="A26" s="31" t="s">
        <v>29</v>
      </c>
      <c r="B26" s="52"/>
      <c r="C26" s="46"/>
      <c r="D26" s="46"/>
      <c r="E26" s="46"/>
      <c r="F26" s="46"/>
      <c r="G26" s="46"/>
      <c r="H26" s="46"/>
      <c r="I26" s="53"/>
      <c r="J26" s="54"/>
      <c r="K26" s="55"/>
      <c r="M26" s="112"/>
    </row>
    <row r="27" spans="1:13" ht="14.5" x14ac:dyDescent="0.35">
      <c r="A27" s="33" t="s">
        <v>112</v>
      </c>
      <c r="B27" s="32"/>
      <c r="C27" s="33"/>
      <c r="D27" s="33"/>
      <c r="E27" s="33"/>
      <c r="F27" s="33"/>
      <c r="G27" s="33"/>
      <c r="H27" s="214">
        <f t="shared" ref="H27:H29" si="3">I27*1.18</f>
        <v>306.8</v>
      </c>
      <c r="I27" s="39">
        <v>260</v>
      </c>
      <c r="J27" s="40"/>
      <c r="K27" s="36" t="str">
        <f t="shared" si="2"/>
        <v/>
      </c>
      <c r="M27" s="112"/>
    </row>
    <row r="28" spans="1:13" ht="14.5" x14ac:dyDescent="0.35">
      <c r="A28" s="33" t="s">
        <v>113</v>
      </c>
      <c r="B28" s="32"/>
      <c r="C28" s="33"/>
      <c r="D28" s="33"/>
      <c r="E28" s="33"/>
      <c r="F28" s="33"/>
      <c r="G28" s="33"/>
      <c r="H28" s="214">
        <f t="shared" si="3"/>
        <v>637.19999999999993</v>
      </c>
      <c r="I28" s="39">
        <v>540</v>
      </c>
      <c r="J28" s="40"/>
      <c r="K28" s="36" t="str">
        <f t="shared" si="2"/>
        <v/>
      </c>
      <c r="M28" s="112"/>
    </row>
    <row r="29" spans="1:13" ht="14.5" x14ac:dyDescent="0.35">
      <c r="A29" s="33" t="s">
        <v>129</v>
      </c>
      <c r="B29" s="32"/>
      <c r="C29" s="33"/>
      <c r="D29" s="33"/>
      <c r="E29" s="33"/>
      <c r="F29" s="33"/>
      <c r="G29" s="33"/>
      <c r="H29" s="214">
        <f t="shared" si="3"/>
        <v>2317.52</v>
      </c>
      <c r="I29" s="39">
        <v>1964</v>
      </c>
      <c r="J29" s="40"/>
      <c r="K29" s="36" t="str">
        <f t="shared" si="2"/>
        <v/>
      </c>
      <c r="M29" s="112"/>
    </row>
    <row r="30" spans="1:13" ht="14.5" x14ac:dyDescent="0.35">
      <c r="A30" s="25"/>
      <c r="B30" s="31"/>
      <c r="C30" s="25"/>
      <c r="D30" s="25"/>
      <c r="E30" s="25"/>
      <c r="F30" s="25"/>
      <c r="G30" s="25"/>
      <c r="H30" s="25"/>
      <c r="I30" s="45"/>
      <c r="J30" s="30"/>
      <c r="K30" s="28"/>
      <c r="M30" s="112"/>
    </row>
    <row r="31" spans="1:13" ht="14.5" x14ac:dyDescent="0.35">
      <c r="A31" s="31" t="s">
        <v>30</v>
      </c>
      <c r="B31" s="25"/>
      <c r="C31" s="25"/>
      <c r="D31" s="25"/>
      <c r="E31" s="25"/>
      <c r="F31" s="25"/>
      <c r="G31" s="25"/>
      <c r="H31" s="25"/>
      <c r="I31" s="26"/>
      <c r="J31" s="27"/>
      <c r="K31" s="29"/>
      <c r="M31" s="112"/>
    </row>
    <row r="32" spans="1:13" ht="14.5" x14ac:dyDescent="0.35">
      <c r="A32" s="33" t="s">
        <v>114</v>
      </c>
      <c r="B32" s="32"/>
      <c r="C32" s="33"/>
      <c r="D32" s="33"/>
      <c r="E32" s="33"/>
      <c r="F32" s="33"/>
      <c r="G32" s="33"/>
      <c r="H32" s="214">
        <f>I32*1.18</f>
        <v>782.33999999999992</v>
      </c>
      <c r="I32" s="39">
        <v>663</v>
      </c>
      <c r="J32" s="40"/>
      <c r="K32" s="36" t="str">
        <f t="shared" si="2"/>
        <v/>
      </c>
      <c r="M32" s="112"/>
    </row>
    <row r="33" spans="1:13" ht="14.5" x14ac:dyDescent="0.35">
      <c r="A33" s="31"/>
      <c r="B33" s="31"/>
      <c r="C33" s="25"/>
      <c r="D33" s="25"/>
      <c r="E33" s="25"/>
      <c r="F33" s="25"/>
      <c r="G33" s="25"/>
      <c r="H33" s="25"/>
      <c r="I33" s="45"/>
      <c r="J33" s="30"/>
      <c r="K33" s="28"/>
      <c r="M33" s="112"/>
    </row>
    <row r="34" spans="1:13" ht="14.5" x14ac:dyDescent="0.35">
      <c r="A34" s="31" t="s">
        <v>25</v>
      </c>
      <c r="B34" s="25"/>
      <c r="C34" s="25"/>
      <c r="D34" s="25"/>
      <c r="E34" s="25"/>
      <c r="F34" s="25"/>
      <c r="G34" s="25"/>
      <c r="H34" s="25"/>
      <c r="I34" s="26"/>
      <c r="J34" s="27"/>
      <c r="K34" s="29"/>
      <c r="M34" s="112"/>
    </row>
    <row r="35" spans="1:13" ht="14.5" x14ac:dyDescent="0.35">
      <c r="A35" s="33" t="s">
        <v>130</v>
      </c>
      <c r="B35" s="33"/>
      <c r="C35" s="33"/>
      <c r="D35" s="33"/>
      <c r="E35" s="33"/>
      <c r="F35" s="33"/>
      <c r="G35" s="33"/>
      <c r="H35" s="214">
        <f>I35*1.18</f>
        <v>2292.7399999999998</v>
      </c>
      <c r="I35" s="39">
        <v>1943</v>
      </c>
      <c r="J35" s="40"/>
      <c r="K35" s="36" t="str">
        <f t="shared" si="2"/>
        <v/>
      </c>
      <c r="M35" s="112"/>
    </row>
    <row r="36" spans="1:13" ht="14.5" x14ac:dyDescent="0.35">
      <c r="A36" s="33" t="s">
        <v>131</v>
      </c>
      <c r="B36" s="33"/>
      <c r="C36" s="33"/>
      <c r="D36" s="33"/>
      <c r="E36" s="33"/>
      <c r="F36" s="33"/>
      <c r="G36" s="33"/>
      <c r="H36" s="214">
        <f>I36*1.18</f>
        <v>5352.48</v>
      </c>
      <c r="I36" s="39">
        <v>4536</v>
      </c>
      <c r="J36" s="40"/>
      <c r="K36" s="36" t="str">
        <f t="shared" si="2"/>
        <v/>
      </c>
      <c r="M36" s="112"/>
    </row>
    <row r="37" spans="1:13" ht="14.5" x14ac:dyDescent="0.35">
      <c r="A37" s="25"/>
      <c r="B37" s="25"/>
      <c r="C37" s="25"/>
      <c r="D37" s="25"/>
      <c r="E37" s="25"/>
      <c r="F37" s="25"/>
      <c r="G37" s="25"/>
      <c r="H37" s="25"/>
      <c r="I37" s="29"/>
      <c r="J37" s="30"/>
      <c r="K37" s="29"/>
      <c r="M37" s="112"/>
    </row>
    <row r="38" spans="1:13" ht="14.5" x14ac:dyDescent="0.35">
      <c r="A38" s="31" t="s">
        <v>31</v>
      </c>
      <c r="B38" s="25"/>
      <c r="C38" s="25"/>
      <c r="D38" s="25"/>
      <c r="E38" s="25"/>
      <c r="F38" s="25"/>
      <c r="G38" s="25"/>
      <c r="H38" s="25"/>
      <c r="I38" s="26"/>
      <c r="J38" s="27"/>
      <c r="K38" s="29"/>
      <c r="M38" s="112"/>
    </row>
    <row r="39" spans="1:13" ht="14.5" x14ac:dyDescent="0.35">
      <c r="A39" s="33" t="s">
        <v>88</v>
      </c>
      <c r="B39" s="33"/>
      <c r="C39" s="33"/>
      <c r="D39" s="33"/>
      <c r="E39" s="33"/>
      <c r="F39" s="33"/>
      <c r="G39" s="33"/>
      <c r="H39" s="214">
        <f t="shared" ref="H39:H52" si="4">I39*1.18</f>
        <v>539.26</v>
      </c>
      <c r="I39" s="34">
        <v>457</v>
      </c>
      <c r="J39" s="35"/>
      <c r="K39" s="36" t="str">
        <f>IF(I39*J39,I39*J39,"")</f>
        <v/>
      </c>
      <c r="M39" s="112"/>
    </row>
    <row r="40" spans="1:13" ht="14.5" x14ac:dyDescent="0.35">
      <c r="A40" s="33" t="s">
        <v>89</v>
      </c>
      <c r="B40" s="33"/>
      <c r="C40" s="33"/>
      <c r="D40" s="33"/>
      <c r="E40" s="33"/>
      <c r="F40" s="33"/>
      <c r="G40" s="33"/>
      <c r="H40" s="214">
        <f t="shared" si="4"/>
        <v>2231.38</v>
      </c>
      <c r="I40" s="34">
        <v>1891</v>
      </c>
      <c r="J40" s="35"/>
      <c r="K40" s="36" t="str">
        <f>IF(I40*J40,I40*J40,"")</f>
        <v/>
      </c>
      <c r="M40" s="112"/>
    </row>
    <row r="41" spans="1:13" ht="14.5" x14ac:dyDescent="0.35">
      <c r="A41" s="33" t="s">
        <v>90</v>
      </c>
      <c r="B41" s="33"/>
      <c r="C41" s="33"/>
      <c r="D41" s="33"/>
      <c r="E41" s="33"/>
      <c r="F41" s="33"/>
      <c r="G41" s="33"/>
      <c r="H41" s="214">
        <f t="shared" si="4"/>
        <v>420.08</v>
      </c>
      <c r="I41" s="37">
        <v>356</v>
      </c>
      <c r="J41" s="35"/>
      <c r="K41" s="36" t="str">
        <f>IF(I41*J41,I41*J41,"")</f>
        <v/>
      </c>
      <c r="M41" s="112"/>
    </row>
    <row r="42" spans="1:13" ht="14.5" x14ac:dyDescent="0.35">
      <c r="A42" s="33" t="s">
        <v>91</v>
      </c>
      <c r="B42" s="33"/>
      <c r="C42" s="33"/>
      <c r="D42" s="33"/>
      <c r="E42" s="33"/>
      <c r="F42" s="33"/>
      <c r="G42" s="33"/>
      <c r="H42" s="214">
        <f t="shared" si="4"/>
        <v>577.02</v>
      </c>
      <c r="I42" s="37">
        <v>489</v>
      </c>
      <c r="J42" s="35"/>
      <c r="K42" s="36" t="str">
        <f>IF(I42*J42,I42*J42,"")</f>
        <v/>
      </c>
      <c r="M42" s="112"/>
    </row>
    <row r="43" spans="1:13" ht="14.5" x14ac:dyDescent="0.35">
      <c r="A43" s="33" t="s">
        <v>92</v>
      </c>
      <c r="B43" s="33"/>
      <c r="C43" s="33"/>
      <c r="D43" s="33"/>
      <c r="E43" s="33"/>
      <c r="F43" s="33"/>
      <c r="G43" s="33"/>
      <c r="H43" s="214">
        <f t="shared" si="4"/>
        <v>286.74</v>
      </c>
      <c r="I43" s="37">
        <v>243</v>
      </c>
      <c r="J43" s="35"/>
      <c r="K43" s="36" t="str">
        <f>IF(I43*J43,I43*J43,"")</f>
        <v/>
      </c>
      <c r="M43" s="112"/>
    </row>
    <row r="44" spans="1:13" ht="14.5" x14ac:dyDescent="0.35">
      <c r="A44" s="33" t="s">
        <v>93</v>
      </c>
      <c r="B44" s="33"/>
      <c r="C44" s="33"/>
      <c r="D44" s="33"/>
      <c r="E44" s="33"/>
      <c r="F44" s="33"/>
      <c r="G44" s="33"/>
      <c r="H44" s="214">
        <f t="shared" si="4"/>
        <v>800.04</v>
      </c>
      <c r="I44" s="34">
        <v>678</v>
      </c>
      <c r="J44" s="35"/>
      <c r="K44" s="36" t="str">
        <f t="shared" ref="K44:K49" si="5">IF(I44*J44,I44*J44,"")</f>
        <v/>
      </c>
      <c r="M44" s="112"/>
    </row>
    <row r="45" spans="1:13" ht="14.5" x14ac:dyDescent="0.35">
      <c r="A45" s="33" t="s">
        <v>132</v>
      </c>
      <c r="B45" s="25"/>
      <c r="C45" s="33"/>
      <c r="D45" s="33"/>
      <c r="E45" s="33"/>
      <c r="F45" s="33"/>
      <c r="G45" s="33"/>
      <c r="H45" s="214">
        <f t="shared" si="4"/>
        <v>716.26</v>
      </c>
      <c r="I45" s="34">
        <v>607</v>
      </c>
      <c r="J45" s="35"/>
      <c r="K45" s="36" t="str">
        <f>IF(I45*J45,I45*J45,"")</f>
        <v/>
      </c>
      <c r="M45" s="112"/>
    </row>
    <row r="46" spans="1:13" ht="14.5" x14ac:dyDescent="0.35">
      <c r="A46" s="33" t="s">
        <v>133</v>
      </c>
      <c r="B46" s="33"/>
      <c r="C46" s="33"/>
      <c r="D46" s="33"/>
      <c r="E46" s="33"/>
      <c r="F46" s="33"/>
      <c r="G46" s="33"/>
      <c r="H46" s="214">
        <f t="shared" si="4"/>
        <v>556.95999999999992</v>
      </c>
      <c r="I46" s="34">
        <v>472</v>
      </c>
      <c r="J46" s="35"/>
      <c r="K46" s="36" t="str">
        <f>IF(I46*J46,I46*J46,"")</f>
        <v/>
      </c>
      <c r="M46" s="112"/>
    </row>
    <row r="47" spans="1:13" ht="14.5" x14ac:dyDescent="0.35">
      <c r="A47" s="33" t="s">
        <v>134</v>
      </c>
      <c r="B47" s="33"/>
      <c r="C47" s="33"/>
      <c r="D47" s="33"/>
      <c r="E47" s="33"/>
      <c r="F47" s="33"/>
      <c r="G47" s="33"/>
      <c r="H47" s="214">
        <f t="shared" si="4"/>
        <v>1275.58</v>
      </c>
      <c r="I47" s="34">
        <v>1081</v>
      </c>
      <c r="J47" s="35"/>
      <c r="K47" s="36" t="str">
        <f>IF(I47*J47,I47*J47,"")</f>
        <v/>
      </c>
      <c r="M47" s="112"/>
    </row>
    <row r="48" spans="1:13" ht="14.5" x14ac:dyDescent="0.35">
      <c r="A48" s="33" t="s">
        <v>135</v>
      </c>
      <c r="B48" s="25"/>
      <c r="C48" s="33"/>
      <c r="D48" s="33"/>
      <c r="E48" s="33"/>
      <c r="F48" s="33"/>
      <c r="G48" s="33"/>
      <c r="H48" s="214">
        <f t="shared" si="4"/>
        <v>1158.76</v>
      </c>
      <c r="I48" s="34">
        <v>982</v>
      </c>
      <c r="J48" s="35"/>
      <c r="K48" s="36" t="str">
        <f t="shared" si="5"/>
        <v/>
      </c>
      <c r="M48" s="112"/>
    </row>
    <row r="49" spans="1:13" ht="14.5" x14ac:dyDescent="0.35">
      <c r="A49" s="33" t="s">
        <v>136</v>
      </c>
      <c r="B49" s="33"/>
      <c r="C49" s="33"/>
      <c r="D49" s="33"/>
      <c r="E49" s="33"/>
      <c r="F49" s="33"/>
      <c r="G49" s="33"/>
      <c r="H49" s="214">
        <f t="shared" si="4"/>
        <v>868.4799999999999</v>
      </c>
      <c r="I49" s="34">
        <v>736</v>
      </c>
      <c r="J49" s="35"/>
      <c r="K49" s="36" t="str">
        <f t="shared" si="5"/>
        <v/>
      </c>
      <c r="M49" s="112"/>
    </row>
    <row r="50" spans="1:13" ht="14.5" x14ac:dyDescent="0.35">
      <c r="A50" s="33" t="s">
        <v>137</v>
      </c>
      <c r="B50" s="33"/>
      <c r="C50" s="33"/>
      <c r="D50" s="33"/>
      <c r="E50" s="33"/>
      <c r="F50" s="33"/>
      <c r="G50" s="33"/>
      <c r="H50" s="214">
        <f t="shared" si="4"/>
        <v>250.16</v>
      </c>
      <c r="I50" s="34">
        <v>212</v>
      </c>
      <c r="J50" s="35"/>
      <c r="K50" s="36" t="str">
        <f>IF(I50*J50,I50*J50,"")</f>
        <v/>
      </c>
      <c r="M50" s="112"/>
    </row>
    <row r="51" spans="1:13" ht="14.5" x14ac:dyDescent="0.35">
      <c r="A51" s="33" t="s">
        <v>138</v>
      </c>
      <c r="B51" s="33"/>
      <c r="C51" s="33"/>
      <c r="D51" s="33"/>
      <c r="E51" s="33"/>
      <c r="F51" s="33"/>
      <c r="G51" s="33"/>
      <c r="H51" s="214">
        <f t="shared" si="4"/>
        <v>402.38</v>
      </c>
      <c r="I51" s="37">
        <v>341</v>
      </c>
      <c r="J51" s="35"/>
      <c r="K51" s="36" t="str">
        <f>IF(I51*J51,I51*J51,"")</f>
        <v/>
      </c>
      <c r="M51" s="112"/>
    </row>
    <row r="52" spans="1:13" ht="14.5" x14ac:dyDescent="0.35">
      <c r="A52" s="33" t="s">
        <v>139</v>
      </c>
      <c r="B52" s="33"/>
      <c r="C52" s="33"/>
      <c r="D52" s="33"/>
      <c r="E52" s="33"/>
      <c r="F52" s="33"/>
      <c r="G52" s="33"/>
      <c r="H52" s="214">
        <f t="shared" si="4"/>
        <v>174.64</v>
      </c>
      <c r="I52" s="37">
        <v>148</v>
      </c>
      <c r="J52" s="35"/>
      <c r="K52" s="36" t="str">
        <f>IF(I52*J52,I52*J52,"")</f>
        <v/>
      </c>
      <c r="M52" s="112"/>
    </row>
    <row r="53" spans="1:13" ht="14.5" x14ac:dyDescent="0.35">
      <c r="A53" s="25"/>
      <c r="B53" s="25"/>
      <c r="C53" s="25"/>
      <c r="D53" s="25"/>
      <c r="E53" s="25"/>
      <c r="F53" s="25"/>
      <c r="G53" s="25"/>
      <c r="H53" s="25"/>
      <c r="I53" s="26"/>
      <c r="J53" s="27"/>
      <c r="K53" s="28"/>
      <c r="M53" s="112"/>
    </row>
    <row r="54" spans="1:13" ht="14.5" x14ac:dyDescent="0.35">
      <c r="A54" s="31" t="s">
        <v>170</v>
      </c>
      <c r="B54" s="25"/>
      <c r="C54" s="25"/>
      <c r="D54" s="25"/>
      <c r="E54" s="25"/>
      <c r="F54" s="25"/>
      <c r="G54" s="25"/>
      <c r="H54" s="25"/>
      <c r="I54" s="26"/>
      <c r="J54" s="27"/>
      <c r="K54" s="29"/>
      <c r="M54" s="112"/>
    </row>
    <row r="55" spans="1:13" ht="14.5" x14ac:dyDescent="0.35">
      <c r="A55" s="33" t="s">
        <v>140</v>
      </c>
      <c r="B55" s="33"/>
      <c r="C55" s="33"/>
      <c r="D55" s="33"/>
      <c r="E55" s="33"/>
      <c r="F55" s="33"/>
      <c r="G55" s="33"/>
      <c r="H55" s="214">
        <f t="shared" ref="H55:H59" si="6">I55*1.18</f>
        <v>540.43999999999994</v>
      </c>
      <c r="I55" s="34">
        <v>458</v>
      </c>
      <c r="J55" s="35"/>
      <c r="K55" s="36" t="str">
        <f>IF(I55*J55,I55*J55,"")</f>
        <v/>
      </c>
      <c r="M55" s="112"/>
    </row>
    <row r="56" spans="1:13" ht="14.5" x14ac:dyDescent="0.35">
      <c r="A56" s="33" t="s">
        <v>141</v>
      </c>
      <c r="B56" s="25"/>
      <c r="C56" s="33"/>
      <c r="D56" s="33"/>
      <c r="E56" s="33"/>
      <c r="F56" s="33"/>
      <c r="G56" s="33"/>
      <c r="H56" s="214">
        <f t="shared" si="6"/>
        <v>612.41999999999996</v>
      </c>
      <c r="I56" s="34">
        <v>519</v>
      </c>
      <c r="J56" s="35"/>
      <c r="K56" s="36" t="str">
        <f>IF(I56*J56,I56*J56,"")</f>
        <v/>
      </c>
      <c r="M56" s="112"/>
    </row>
    <row r="57" spans="1:13" ht="14.5" x14ac:dyDescent="0.35">
      <c r="A57" s="33" t="s">
        <v>142</v>
      </c>
      <c r="B57" s="33"/>
      <c r="C57" s="33"/>
      <c r="D57" s="33"/>
      <c r="E57" s="33"/>
      <c r="F57" s="33"/>
      <c r="G57" s="33"/>
      <c r="H57" s="214">
        <f t="shared" si="6"/>
        <v>595.9</v>
      </c>
      <c r="I57" s="34">
        <v>505</v>
      </c>
      <c r="J57" s="35"/>
      <c r="K57" s="36" t="str">
        <f>IF(I57*J57,I57*J57,"")</f>
        <v/>
      </c>
      <c r="M57" s="112"/>
    </row>
    <row r="58" spans="1:13" ht="14.5" x14ac:dyDescent="0.35">
      <c r="A58" s="33" t="s">
        <v>171</v>
      </c>
      <c r="B58" s="33"/>
      <c r="C58" s="33"/>
      <c r="D58" s="33"/>
      <c r="E58" s="33"/>
      <c r="F58" s="33"/>
      <c r="G58" s="33"/>
      <c r="H58" s="214">
        <f t="shared" si="6"/>
        <v>3236.74</v>
      </c>
      <c r="I58" s="34">
        <v>2743</v>
      </c>
      <c r="J58" s="35"/>
      <c r="K58" s="36" t="str">
        <f>IF(I58*J58,I58*J58,"")</f>
        <v/>
      </c>
      <c r="M58" s="112"/>
    </row>
    <row r="59" spans="1:13" ht="14.5" x14ac:dyDescent="0.35">
      <c r="A59" s="33" t="s">
        <v>172</v>
      </c>
      <c r="B59" s="33"/>
      <c r="C59" s="33"/>
      <c r="D59" s="33"/>
      <c r="E59" s="33"/>
      <c r="F59" s="33"/>
      <c r="G59" s="33"/>
      <c r="H59" s="214">
        <f t="shared" si="6"/>
        <v>1617.78</v>
      </c>
      <c r="I59" s="37">
        <v>1371</v>
      </c>
      <c r="J59" s="35"/>
      <c r="K59" s="36" t="str">
        <f>IF(I59*J59,I59*J59,"")</f>
        <v/>
      </c>
      <c r="M59" s="112"/>
    </row>
    <row r="60" spans="1:13" ht="14.5" x14ac:dyDescent="0.35">
      <c r="A60" s="25"/>
      <c r="B60" s="25"/>
      <c r="C60" s="25"/>
      <c r="D60" s="25"/>
      <c r="E60" s="25"/>
      <c r="F60" s="25"/>
      <c r="G60" s="25"/>
      <c r="H60" s="25"/>
      <c r="I60" s="29"/>
      <c r="J60" s="30"/>
      <c r="K60" s="29"/>
      <c r="M60" s="112"/>
    </row>
    <row r="61" spans="1:13" ht="14.5" x14ac:dyDescent="0.35">
      <c r="A61" s="31" t="s">
        <v>32</v>
      </c>
      <c r="B61" s="25"/>
      <c r="C61" s="25"/>
      <c r="D61" s="25"/>
      <c r="E61" s="25"/>
      <c r="F61" s="25"/>
      <c r="G61" s="25"/>
      <c r="H61" s="25"/>
      <c r="I61" s="26"/>
      <c r="J61" s="27"/>
      <c r="K61" s="29"/>
      <c r="M61" s="112"/>
    </row>
    <row r="62" spans="1:13" ht="14.5" x14ac:dyDescent="0.35">
      <c r="A62" s="33" t="s">
        <v>143</v>
      </c>
      <c r="B62" s="33"/>
      <c r="C62" s="33"/>
      <c r="D62" s="33"/>
      <c r="E62" s="33"/>
      <c r="F62" s="33"/>
      <c r="G62" s="33"/>
      <c r="H62" s="214">
        <f t="shared" ref="H62:H63" si="7">I62*1.18</f>
        <v>4891.0999999999995</v>
      </c>
      <c r="I62" s="39">
        <v>4145</v>
      </c>
      <c r="J62" s="40"/>
      <c r="K62" s="36" t="str">
        <f>IF(I62*J62,I62*J62,"")</f>
        <v/>
      </c>
      <c r="M62" s="112"/>
    </row>
    <row r="63" spans="1:13" ht="14.5" x14ac:dyDescent="0.35">
      <c r="A63" s="33" t="s">
        <v>144</v>
      </c>
      <c r="B63" s="32"/>
      <c r="C63" s="33"/>
      <c r="D63" s="33"/>
      <c r="E63" s="33"/>
      <c r="F63" s="33"/>
      <c r="G63" s="33"/>
      <c r="H63" s="214">
        <f t="shared" si="7"/>
        <v>6198.54</v>
      </c>
      <c r="I63" s="39">
        <v>5253</v>
      </c>
      <c r="J63" s="40"/>
      <c r="K63" s="36" t="str">
        <f>IF(I63*J63,I63*J63,"")</f>
        <v/>
      </c>
      <c r="M63" s="112"/>
    </row>
    <row r="64" spans="1:13" ht="14.5" x14ac:dyDescent="0.35">
      <c r="A64" s="31"/>
      <c r="B64" s="25"/>
      <c r="C64" s="25"/>
      <c r="D64" s="25"/>
      <c r="E64" s="25"/>
      <c r="F64" s="25"/>
      <c r="G64" s="25"/>
      <c r="H64" s="25"/>
      <c r="I64" s="26"/>
      <c r="J64" s="27"/>
      <c r="K64" s="28"/>
      <c r="M64" s="112"/>
    </row>
    <row r="65" spans="1:13" ht="14.5" x14ac:dyDescent="0.35">
      <c r="A65" s="31" t="s">
        <v>173</v>
      </c>
      <c r="B65" s="25"/>
      <c r="C65" s="25"/>
      <c r="D65" s="25"/>
      <c r="E65" s="25"/>
      <c r="F65" s="25"/>
      <c r="G65" s="25"/>
      <c r="H65" s="25"/>
      <c r="I65" s="26"/>
      <c r="J65" s="27"/>
      <c r="K65" s="28"/>
      <c r="M65" s="112"/>
    </row>
    <row r="66" spans="1:13" ht="14.5" x14ac:dyDescent="0.35">
      <c r="A66" s="31" t="s">
        <v>406</v>
      </c>
      <c r="B66" s="25"/>
      <c r="C66" s="25"/>
      <c r="D66" s="25"/>
      <c r="E66" s="25"/>
      <c r="F66" s="25"/>
      <c r="G66" s="25"/>
      <c r="H66" s="25"/>
      <c r="I66" s="26"/>
      <c r="J66" s="27"/>
      <c r="K66" s="28"/>
      <c r="M66" s="112"/>
    </row>
    <row r="67" spans="1:13" ht="14.5" x14ac:dyDescent="0.35">
      <c r="A67" s="31" t="s">
        <v>407</v>
      </c>
      <c r="B67" s="25"/>
      <c r="C67" s="25"/>
      <c r="D67" s="25"/>
      <c r="E67" s="25"/>
      <c r="F67" s="25"/>
      <c r="G67" s="25"/>
      <c r="H67" s="25"/>
      <c r="I67" s="26"/>
      <c r="J67" s="27"/>
      <c r="K67" s="28"/>
      <c r="M67" s="112"/>
    </row>
    <row r="68" spans="1:13" ht="14.5" x14ac:dyDescent="0.35">
      <c r="A68" s="33" t="s">
        <v>145</v>
      </c>
      <c r="B68" s="33"/>
      <c r="C68" s="33"/>
      <c r="D68" s="33"/>
      <c r="E68" s="33"/>
      <c r="F68" s="33"/>
      <c r="G68" s="33"/>
      <c r="H68" s="214">
        <f t="shared" ref="H68:H69" si="8">I68*1.18</f>
        <v>3853.8799999999997</v>
      </c>
      <c r="I68" s="34">
        <v>3266</v>
      </c>
      <c r="J68" s="35"/>
      <c r="K68" s="36" t="str">
        <f t="shared" ref="K68:K73" si="9">IF(I68*J68,I68*J68,"")</f>
        <v/>
      </c>
      <c r="M68" s="112"/>
    </row>
    <row r="69" spans="1:13" ht="14.5" x14ac:dyDescent="0.35">
      <c r="A69" s="33" t="s">
        <v>146</v>
      </c>
      <c r="B69" s="33"/>
      <c r="C69" s="33"/>
      <c r="D69" s="33"/>
      <c r="E69" s="33"/>
      <c r="F69" s="33"/>
      <c r="G69" s="33"/>
      <c r="H69" s="214">
        <f t="shared" si="8"/>
        <v>12132.76</v>
      </c>
      <c r="I69" s="34">
        <v>10282</v>
      </c>
      <c r="J69" s="35"/>
      <c r="K69" s="36" t="str">
        <f t="shared" si="9"/>
        <v/>
      </c>
      <c r="M69" s="112"/>
    </row>
    <row r="70" spans="1:13" ht="14.5" x14ac:dyDescent="0.35">
      <c r="A70" s="31" t="s">
        <v>33</v>
      </c>
      <c r="B70" s="46"/>
      <c r="C70" s="46"/>
      <c r="D70" s="46"/>
      <c r="E70" s="46"/>
      <c r="F70" s="46"/>
      <c r="G70" s="53"/>
      <c r="H70" s="53"/>
      <c r="I70" s="53"/>
      <c r="J70" s="54"/>
      <c r="K70" s="55"/>
      <c r="M70" s="112"/>
    </row>
    <row r="71" spans="1:13" ht="14.5" x14ac:dyDescent="0.35">
      <c r="A71" s="33" t="s">
        <v>169</v>
      </c>
      <c r="B71" s="33"/>
      <c r="C71" s="33"/>
      <c r="D71" s="33"/>
      <c r="E71" s="33"/>
      <c r="F71" s="33"/>
      <c r="G71" s="33"/>
      <c r="H71" s="214">
        <f t="shared" ref="H71:H74" si="10">I71*1.18</f>
        <v>0</v>
      </c>
      <c r="I71" s="34">
        <v>0</v>
      </c>
      <c r="J71" s="35"/>
      <c r="K71" s="36" t="str">
        <f t="shared" si="9"/>
        <v/>
      </c>
      <c r="M71" s="112"/>
    </row>
    <row r="72" spans="1:13" ht="14.5" x14ac:dyDescent="0.35">
      <c r="A72" s="33" t="s">
        <v>147</v>
      </c>
      <c r="B72" s="33"/>
      <c r="C72" s="33"/>
      <c r="D72" s="33"/>
      <c r="E72" s="33"/>
      <c r="F72" s="33"/>
      <c r="G72" s="33"/>
      <c r="H72" s="214">
        <f t="shared" si="10"/>
        <v>228.92</v>
      </c>
      <c r="I72" s="34">
        <v>194</v>
      </c>
      <c r="J72" s="35"/>
      <c r="K72" s="36" t="str">
        <f t="shared" si="9"/>
        <v/>
      </c>
      <c r="M72" s="112"/>
    </row>
    <row r="73" spans="1:13" ht="14.5" x14ac:dyDescent="0.35">
      <c r="A73" s="33" t="s">
        <v>148</v>
      </c>
      <c r="B73" s="33"/>
      <c r="C73" s="33"/>
      <c r="D73" s="33"/>
      <c r="E73" s="33"/>
      <c r="F73" s="33"/>
      <c r="G73" s="33"/>
      <c r="H73" s="214">
        <f t="shared" si="10"/>
        <v>323.32</v>
      </c>
      <c r="I73" s="34">
        <v>274</v>
      </c>
      <c r="J73" s="35"/>
      <c r="K73" s="36" t="str">
        <f t="shared" si="9"/>
        <v/>
      </c>
      <c r="M73" s="112"/>
    </row>
    <row r="74" spans="1:13" ht="14.5" x14ac:dyDescent="0.35">
      <c r="A74" s="33" t="s">
        <v>149</v>
      </c>
      <c r="B74" s="32"/>
      <c r="C74" s="33"/>
      <c r="D74" s="33"/>
      <c r="E74" s="33"/>
      <c r="F74" s="33"/>
      <c r="G74" s="33"/>
      <c r="H74" s="214">
        <f t="shared" si="10"/>
        <v>1128.08</v>
      </c>
      <c r="I74" s="34">
        <v>956</v>
      </c>
      <c r="J74" s="35"/>
      <c r="K74" s="36" t="str">
        <f>IF(I74*J74,I74*J74,"")</f>
        <v/>
      </c>
      <c r="M74" s="112"/>
    </row>
    <row r="75" spans="1:13" ht="14.5" x14ac:dyDescent="0.35">
      <c r="A75" s="31" t="s">
        <v>34</v>
      </c>
      <c r="B75" s="25"/>
      <c r="C75" s="25"/>
      <c r="D75" s="25"/>
      <c r="E75" s="25"/>
      <c r="F75" s="25"/>
      <c r="G75" s="25"/>
      <c r="H75" s="25"/>
      <c r="I75" s="26"/>
      <c r="J75" s="27"/>
      <c r="K75" s="28"/>
      <c r="M75" s="112"/>
    </row>
    <row r="76" spans="1:13" ht="14.5" x14ac:dyDescent="0.35">
      <c r="A76" s="31" t="s">
        <v>150</v>
      </c>
      <c r="B76" s="25"/>
      <c r="C76" s="25"/>
      <c r="D76" s="25"/>
      <c r="E76" s="25"/>
      <c r="F76" s="25"/>
      <c r="G76" s="25"/>
      <c r="H76" s="25"/>
      <c r="I76" s="26"/>
      <c r="J76" s="27"/>
      <c r="K76" s="28"/>
      <c r="M76" s="112"/>
    </row>
    <row r="77" spans="1:13" ht="14.5" x14ac:dyDescent="0.35">
      <c r="A77" s="33" t="s">
        <v>151</v>
      </c>
      <c r="B77" s="33"/>
      <c r="C77" s="33"/>
      <c r="D77" s="33"/>
      <c r="E77" s="33"/>
      <c r="F77" s="33"/>
      <c r="G77" s="33"/>
      <c r="H77" s="214">
        <f t="shared" ref="H77:H79" si="11">I77*1.18</f>
        <v>676.14</v>
      </c>
      <c r="I77" s="34">
        <v>573</v>
      </c>
      <c r="J77" s="35"/>
      <c r="K77" s="36" t="str">
        <f>IF(I77*J77,I77*J77,"")</f>
        <v/>
      </c>
      <c r="M77" s="112"/>
    </row>
    <row r="78" spans="1:13" ht="14.5" x14ac:dyDescent="0.35">
      <c r="A78" s="33" t="s">
        <v>152</v>
      </c>
      <c r="B78" s="33"/>
      <c r="C78" s="33"/>
      <c r="D78" s="33"/>
      <c r="E78" s="33"/>
      <c r="F78" s="33"/>
      <c r="G78" s="33"/>
      <c r="H78" s="214">
        <f t="shared" si="11"/>
        <v>1541.08</v>
      </c>
      <c r="I78" s="34">
        <v>1306</v>
      </c>
      <c r="J78" s="35"/>
      <c r="K78" s="36" t="str">
        <f>IF(I78*J78,I78*J78,"")</f>
        <v/>
      </c>
      <c r="M78" s="112"/>
    </row>
    <row r="79" spans="1:13" ht="14.5" x14ac:dyDescent="0.35">
      <c r="A79" s="33" t="s">
        <v>153</v>
      </c>
      <c r="B79" s="33"/>
      <c r="C79" s="33"/>
      <c r="D79" s="33"/>
      <c r="E79" s="33"/>
      <c r="F79" s="33"/>
      <c r="G79" s="33"/>
      <c r="H79" s="214">
        <f t="shared" si="11"/>
        <v>1167.02</v>
      </c>
      <c r="I79" s="34">
        <v>989</v>
      </c>
      <c r="J79" s="35"/>
      <c r="K79" s="36" t="str">
        <f>IF(I79*J79,I79*J79,"")</f>
        <v/>
      </c>
      <c r="M79" s="112"/>
    </row>
    <row r="80" spans="1:13" ht="14.5" x14ac:dyDescent="0.35">
      <c r="A80" s="31" t="s">
        <v>35</v>
      </c>
      <c r="B80" s="46"/>
      <c r="C80" s="46"/>
      <c r="D80" s="46"/>
      <c r="E80" s="46"/>
      <c r="F80" s="46"/>
      <c r="G80" s="53"/>
      <c r="H80" s="53"/>
      <c r="I80" s="54"/>
      <c r="J80" s="54"/>
      <c r="K80" s="55"/>
      <c r="M80" s="112"/>
    </row>
    <row r="81" spans="1:13" ht="14.5" x14ac:dyDescent="0.35">
      <c r="A81" s="33" t="s">
        <v>154</v>
      </c>
      <c r="B81" s="33"/>
      <c r="C81" s="33"/>
      <c r="D81" s="33"/>
      <c r="E81" s="33"/>
      <c r="F81" s="33"/>
      <c r="G81" s="33"/>
      <c r="H81" s="214">
        <f t="shared" ref="H81:H84" si="12">I81*1.18</f>
        <v>6753.1399999999994</v>
      </c>
      <c r="I81" s="34">
        <v>5723</v>
      </c>
      <c r="J81" s="35"/>
      <c r="K81" s="36" t="str">
        <f t="shared" ref="K81:K91" si="13">IF(I81*J81,I81*J81,"")</f>
        <v/>
      </c>
      <c r="M81" s="112"/>
    </row>
    <row r="82" spans="1:13" ht="14.5" x14ac:dyDescent="0.35">
      <c r="A82" s="33" t="s">
        <v>155</v>
      </c>
      <c r="B82" s="33"/>
      <c r="C82" s="33"/>
      <c r="D82" s="33"/>
      <c r="E82" s="33"/>
      <c r="F82" s="33"/>
      <c r="G82" s="33"/>
      <c r="H82" s="214">
        <f t="shared" si="12"/>
        <v>7318.36</v>
      </c>
      <c r="I82" s="34">
        <v>6202</v>
      </c>
      <c r="J82" s="35"/>
      <c r="K82" s="36" t="str">
        <f t="shared" si="13"/>
        <v/>
      </c>
      <c r="M82" s="112"/>
    </row>
    <row r="83" spans="1:13" ht="14.5" x14ac:dyDescent="0.35">
      <c r="A83" s="33" t="s">
        <v>156</v>
      </c>
      <c r="B83" s="33"/>
      <c r="C83" s="33"/>
      <c r="D83" s="33"/>
      <c r="E83" s="33"/>
      <c r="F83" s="33"/>
      <c r="G83" s="33"/>
      <c r="H83" s="214">
        <f t="shared" si="12"/>
        <v>7444.62</v>
      </c>
      <c r="I83" s="34">
        <v>6309</v>
      </c>
      <c r="J83" s="35"/>
      <c r="K83" s="36" t="str">
        <f t="shared" si="13"/>
        <v/>
      </c>
      <c r="M83" s="112"/>
    </row>
    <row r="84" spans="1:13" ht="14.5" x14ac:dyDescent="0.35">
      <c r="A84" s="33" t="s">
        <v>149</v>
      </c>
      <c r="B84" s="33"/>
      <c r="C84" s="33"/>
      <c r="D84" s="33"/>
      <c r="E84" s="33"/>
      <c r="F84" s="33"/>
      <c r="G84" s="33"/>
      <c r="H84" s="214">
        <f t="shared" si="12"/>
        <v>1128.08</v>
      </c>
      <c r="I84" s="34">
        <v>956</v>
      </c>
      <c r="J84" s="35"/>
      <c r="K84" s="36" t="str">
        <f t="shared" si="13"/>
        <v/>
      </c>
      <c r="M84" s="112"/>
    </row>
    <row r="85" spans="1:13" ht="14.5" x14ac:dyDescent="0.35">
      <c r="A85" s="31"/>
      <c r="B85" s="25"/>
      <c r="C85" s="25"/>
      <c r="D85" s="25"/>
      <c r="E85" s="25"/>
      <c r="F85" s="25"/>
      <c r="G85" s="25"/>
      <c r="H85" s="25"/>
      <c r="I85" s="26"/>
      <c r="J85" s="27"/>
      <c r="K85" s="28" t="str">
        <f t="shared" si="13"/>
        <v/>
      </c>
      <c r="M85" s="112"/>
    </row>
    <row r="86" spans="1:13" ht="14.5" x14ac:dyDescent="0.35">
      <c r="A86" s="31" t="s">
        <v>174</v>
      </c>
      <c r="B86" s="25"/>
      <c r="C86" s="25"/>
      <c r="D86" s="25"/>
      <c r="E86" s="25"/>
      <c r="F86" s="25"/>
      <c r="G86" s="25"/>
      <c r="H86" s="25"/>
      <c r="I86" s="26"/>
      <c r="J86" s="27"/>
      <c r="K86" s="29" t="str">
        <f t="shared" si="13"/>
        <v/>
      </c>
      <c r="M86" s="112"/>
    </row>
    <row r="87" spans="1:13" ht="14.5" x14ac:dyDescent="0.35">
      <c r="A87" s="33" t="s">
        <v>157</v>
      </c>
      <c r="B87" s="33"/>
      <c r="C87" s="33"/>
      <c r="D87" s="33"/>
      <c r="E87" s="33"/>
      <c r="F87" s="33"/>
      <c r="G87" s="33"/>
      <c r="H87" s="214">
        <f t="shared" ref="H87:H91" si="14">I87*1.18</f>
        <v>8086.54</v>
      </c>
      <c r="I87" s="34">
        <v>6853</v>
      </c>
      <c r="J87" s="35"/>
      <c r="K87" s="36" t="str">
        <f t="shared" si="13"/>
        <v/>
      </c>
      <c r="M87" s="112"/>
    </row>
    <row r="88" spans="1:13" ht="14.5" x14ac:dyDescent="0.35">
      <c r="A88" s="33" t="s">
        <v>158</v>
      </c>
      <c r="B88" s="33"/>
      <c r="C88" s="33"/>
      <c r="D88" s="33"/>
      <c r="E88" s="33"/>
      <c r="F88" s="33"/>
      <c r="G88" s="33"/>
      <c r="H88" s="214">
        <f t="shared" si="14"/>
        <v>2311.62</v>
      </c>
      <c r="I88" s="34">
        <v>1959</v>
      </c>
      <c r="J88" s="64"/>
      <c r="K88" s="36" t="str">
        <f t="shared" si="13"/>
        <v/>
      </c>
      <c r="M88" s="112"/>
    </row>
    <row r="89" spans="1:13" ht="14.5" x14ac:dyDescent="0.35">
      <c r="A89" s="33" t="s">
        <v>159</v>
      </c>
      <c r="B89" s="33"/>
      <c r="C89" s="33"/>
      <c r="D89" s="33"/>
      <c r="E89" s="33"/>
      <c r="F89" s="33"/>
      <c r="G89" s="33"/>
      <c r="H89" s="214">
        <f t="shared" si="14"/>
        <v>942.81999999999994</v>
      </c>
      <c r="I89" s="37">
        <v>799</v>
      </c>
      <c r="J89" s="40"/>
      <c r="K89" s="36" t="str">
        <f t="shared" si="13"/>
        <v/>
      </c>
      <c r="M89" s="112"/>
    </row>
    <row r="90" spans="1:13" ht="14.5" x14ac:dyDescent="0.35">
      <c r="A90" s="33" t="s">
        <v>160</v>
      </c>
      <c r="B90" s="33"/>
      <c r="C90" s="33"/>
      <c r="D90" s="33"/>
      <c r="E90" s="33"/>
      <c r="F90" s="33"/>
      <c r="G90" s="33"/>
      <c r="H90" s="214">
        <f t="shared" si="14"/>
        <v>2017.8</v>
      </c>
      <c r="I90" s="37">
        <v>1710</v>
      </c>
      <c r="J90" s="35"/>
      <c r="K90" s="36" t="str">
        <f t="shared" si="13"/>
        <v/>
      </c>
      <c r="M90" s="112"/>
    </row>
    <row r="91" spans="1:13" ht="14.5" x14ac:dyDescent="0.35">
      <c r="A91" s="33" t="s">
        <v>161</v>
      </c>
      <c r="B91" s="33"/>
      <c r="C91" s="33"/>
      <c r="D91" s="33"/>
      <c r="E91" s="33"/>
      <c r="F91" s="33"/>
      <c r="G91" s="33"/>
      <c r="H91" s="214">
        <f t="shared" si="14"/>
        <v>2017.8</v>
      </c>
      <c r="I91" s="37">
        <v>1710</v>
      </c>
      <c r="J91" s="40"/>
      <c r="K91" s="36" t="str">
        <f t="shared" si="13"/>
        <v/>
      </c>
      <c r="M91" s="112"/>
    </row>
    <row r="92" spans="1:13" ht="14.5" x14ac:dyDescent="0.35">
      <c r="A92" s="25"/>
      <c r="B92" s="25"/>
      <c r="C92" s="25"/>
      <c r="D92" s="25"/>
      <c r="E92" s="25"/>
      <c r="F92" s="25"/>
      <c r="G92" s="25"/>
      <c r="H92" s="25"/>
      <c r="I92" s="29"/>
      <c r="J92" s="30"/>
      <c r="K92" s="29"/>
      <c r="M92" s="112"/>
    </row>
    <row r="93" spans="1:13" ht="14.5" x14ac:dyDescent="0.35">
      <c r="A93" s="31" t="s">
        <v>36</v>
      </c>
      <c r="B93" s="25"/>
      <c r="C93" s="25"/>
      <c r="D93" s="25"/>
      <c r="E93" s="25"/>
      <c r="F93" s="25"/>
      <c r="G93" s="25"/>
      <c r="H93" s="25"/>
      <c r="I93" s="26"/>
      <c r="J93" s="27"/>
      <c r="K93" s="29"/>
      <c r="M93" s="112"/>
    </row>
    <row r="94" spans="1:13" ht="14.5" x14ac:dyDescent="0.35">
      <c r="A94" s="33" t="s">
        <v>391</v>
      </c>
      <c r="B94" s="33"/>
      <c r="C94" s="33"/>
      <c r="D94" s="33"/>
      <c r="E94" s="33"/>
      <c r="F94" s="33"/>
      <c r="G94" s="33"/>
      <c r="H94" s="214">
        <f t="shared" ref="H94:H98" si="15">I94*1.18</f>
        <v>1925.76</v>
      </c>
      <c r="I94" s="34">
        <v>1632</v>
      </c>
      <c r="J94" s="35"/>
      <c r="K94" s="36" t="str">
        <f t="shared" ref="K94:K99" si="16">IF(I94*J94,I94*J94,"")</f>
        <v/>
      </c>
      <c r="M94" s="112"/>
    </row>
    <row r="95" spans="1:13" ht="14.5" x14ac:dyDescent="0.35">
      <c r="A95" s="33" t="s">
        <v>392</v>
      </c>
      <c r="B95" s="33"/>
      <c r="C95" s="33"/>
      <c r="D95" s="33"/>
      <c r="E95" s="33"/>
      <c r="F95" s="33"/>
      <c r="G95" s="33"/>
      <c r="H95" s="214">
        <f t="shared" si="15"/>
        <v>3853.8799999999997</v>
      </c>
      <c r="I95" s="34">
        <v>3266</v>
      </c>
      <c r="J95" s="64"/>
      <c r="K95" s="36" t="str">
        <f t="shared" si="16"/>
        <v/>
      </c>
      <c r="M95" s="112"/>
    </row>
    <row r="96" spans="1:13" ht="14.5" x14ac:dyDescent="0.35">
      <c r="A96" s="33" t="s">
        <v>162</v>
      </c>
      <c r="B96" s="33"/>
      <c r="C96" s="33"/>
      <c r="D96" s="33"/>
      <c r="E96" s="33"/>
      <c r="F96" s="33"/>
      <c r="G96" s="33"/>
      <c r="H96" s="214">
        <f t="shared" si="15"/>
        <v>592.36</v>
      </c>
      <c r="I96" s="37">
        <v>502</v>
      </c>
      <c r="J96" s="40"/>
      <c r="K96" s="36" t="str">
        <f t="shared" si="16"/>
        <v/>
      </c>
      <c r="M96" s="112"/>
    </row>
    <row r="97" spans="1:13" ht="14.5" x14ac:dyDescent="0.35">
      <c r="A97" s="33" t="s">
        <v>393</v>
      </c>
      <c r="B97" s="33"/>
      <c r="C97" s="33"/>
      <c r="D97" s="33"/>
      <c r="E97" s="33"/>
      <c r="F97" s="33"/>
      <c r="G97" s="33"/>
      <c r="H97" s="214">
        <f t="shared" si="15"/>
        <v>6469.94</v>
      </c>
      <c r="I97" s="37">
        <v>5483</v>
      </c>
      <c r="J97" s="35"/>
      <c r="K97" s="36" t="str">
        <f t="shared" si="16"/>
        <v/>
      </c>
      <c r="M97" s="112"/>
    </row>
    <row r="98" spans="1:13" ht="14.5" x14ac:dyDescent="0.35">
      <c r="A98" s="33" t="s">
        <v>163</v>
      </c>
      <c r="B98" s="33"/>
      <c r="C98" s="33"/>
      <c r="D98" s="33"/>
      <c r="E98" s="33"/>
      <c r="F98" s="33"/>
      <c r="G98" s="33"/>
      <c r="H98" s="214">
        <f t="shared" si="15"/>
        <v>592.36</v>
      </c>
      <c r="I98" s="37">
        <v>502</v>
      </c>
      <c r="J98" s="40"/>
      <c r="K98" s="36" t="str">
        <f t="shared" si="16"/>
        <v/>
      </c>
      <c r="M98" s="112"/>
    </row>
    <row r="99" spans="1:13" ht="14.5" x14ac:dyDescent="0.35">
      <c r="A99" s="25"/>
      <c r="B99" s="25"/>
      <c r="C99" s="25"/>
      <c r="D99" s="25"/>
      <c r="E99" s="25"/>
      <c r="F99" s="25"/>
      <c r="G99" s="25"/>
      <c r="H99" s="25"/>
      <c r="I99" s="29"/>
      <c r="J99" s="30"/>
      <c r="K99" s="29" t="str">
        <f t="shared" si="16"/>
        <v/>
      </c>
      <c r="M99" s="112"/>
    </row>
    <row r="100" spans="1:13" ht="14.5" x14ac:dyDescent="0.35">
      <c r="A100" s="31" t="s">
        <v>37</v>
      </c>
      <c r="B100" s="25"/>
      <c r="C100" s="25"/>
      <c r="D100" s="25"/>
      <c r="E100" s="25"/>
      <c r="F100" s="25"/>
      <c r="G100" s="25"/>
      <c r="H100" s="25"/>
      <c r="I100" s="26"/>
      <c r="J100" s="27"/>
      <c r="K100" s="29"/>
      <c r="M100" s="112"/>
    </row>
    <row r="101" spans="1:13" ht="14.5" x14ac:dyDescent="0.35">
      <c r="A101" s="33" t="s">
        <v>164</v>
      </c>
      <c r="B101" s="33"/>
      <c r="C101" s="33"/>
      <c r="D101" s="33"/>
      <c r="E101" s="33"/>
      <c r="F101" s="33"/>
      <c r="G101" s="33"/>
      <c r="H101" s="214">
        <f t="shared" ref="H101:H104" si="17">I101*1.18</f>
        <v>572.29999999999995</v>
      </c>
      <c r="I101" s="34">
        <v>485</v>
      </c>
      <c r="J101" s="35"/>
      <c r="K101" s="36" t="str">
        <f>IF(I101*J101,I101*J101,"")</f>
        <v/>
      </c>
      <c r="M101" s="112"/>
    </row>
    <row r="102" spans="1:13" ht="14.5" x14ac:dyDescent="0.35">
      <c r="A102" s="33" t="s">
        <v>107</v>
      </c>
      <c r="B102" s="33"/>
      <c r="C102" s="33"/>
      <c r="D102" s="33"/>
      <c r="E102" s="33"/>
      <c r="F102" s="33"/>
      <c r="G102" s="33"/>
      <c r="H102" s="214">
        <f t="shared" si="17"/>
        <v>672.59999999999991</v>
      </c>
      <c r="I102" s="34">
        <v>570</v>
      </c>
      <c r="J102" s="35"/>
      <c r="K102" s="36" t="str">
        <f>IF(I102*J102,I102*J102,"")</f>
        <v/>
      </c>
      <c r="M102" s="112"/>
    </row>
    <row r="103" spans="1:13" ht="14.5" x14ac:dyDescent="0.35">
      <c r="A103" s="33" t="s">
        <v>105</v>
      </c>
      <c r="B103" s="33"/>
      <c r="C103" s="33"/>
      <c r="D103" s="33"/>
      <c r="E103" s="33"/>
      <c r="F103" s="33"/>
      <c r="G103" s="33"/>
      <c r="H103" s="214">
        <f t="shared" si="17"/>
        <v>0</v>
      </c>
      <c r="I103" s="34">
        <v>0</v>
      </c>
      <c r="J103" s="35"/>
      <c r="K103" s="36" t="str">
        <f>IF(I103*J103,I103*J103,"")</f>
        <v/>
      </c>
      <c r="M103" s="112"/>
    </row>
    <row r="104" spans="1:13" ht="14.5" x14ac:dyDescent="0.35">
      <c r="A104" s="33" t="s">
        <v>106</v>
      </c>
      <c r="B104" s="33"/>
      <c r="C104" s="33"/>
      <c r="D104" s="33"/>
      <c r="E104" s="33"/>
      <c r="F104" s="33"/>
      <c r="G104" s="33"/>
      <c r="H104" s="214">
        <f t="shared" si="17"/>
        <v>0</v>
      </c>
      <c r="I104" s="34">
        <v>0</v>
      </c>
      <c r="J104" s="35"/>
      <c r="K104" s="56" t="str">
        <f>IF(I104*J104,I104*J104,"")</f>
        <v/>
      </c>
      <c r="M104" s="112"/>
    </row>
    <row r="105" spans="1:13" ht="14.5" x14ac:dyDescent="0.35">
      <c r="A105" s="25"/>
      <c r="B105" s="25"/>
      <c r="C105" s="25"/>
      <c r="D105" s="25"/>
      <c r="E105" s="25"/>
      <c r="F105" s="25"/>
      <c r="G105" s="25"/>
      <c r="H105" s="25"/>
      <c r="I105" s="29"/>
      <c r="J105" s="30"/>
      <c r="K105" s="29"/>
      <c r="M105" s="112"/>
    </row>
    <row r="106" spans="1:13" ht="14.5" x14ac:dyDescent="0.35">
      <c r="A106" s="31" t="s">
        <v>11</v>
      </c>
      <c r="B106" s="25"/>
      <c r="C106" s="25"/>
      <c r="D106" s="25"/>
      <c r="E106" s="25"/>
      <c r="F106" s="25"/>
      <c r="G106" s="25"/>
      <c r="H106" s="25"/>
      <c r="I106" s="26"/>
      <c r="J106" s="27"/>
      <c r="K106" s="29"/>
      <c r="M106" s="112"/>
    </row>
    <row r="107" spans="1:13" ht="14.5" x14ac:dyDescent="0.35">
      <c r="A107" s="33" t="s">
        <v>165</v>
      </c>
      <c r="B107" s="33"/>
      <c r="C107" s="33"/>
      <c r="D107" s="33"/>
      <c r="E107" s="33"/>
      <c r="F107" s="33"/>
      <c r="G107" s="33"/>
      <c r="H107" s="214">
        <f>I107*1.18</f>
        <v>1695.6599999999999</v>
      </c>
      <c r="I107" s="34">
        <v>1437</v>
      </c>
      <c r="J107" s="64"/>
      <c r="K107" s="124" t="str">
        <f>IF(I107*J107,I107*J107,"")</f>
        <v/>
      </c>
      <c r="M107" s="112"/>
    </row>
    <row r="108" spans="1:13" ht="14.5" x14ac:dyDescent="0.35">
      <c r="A108" s="33" t="s">
        <v>166</v>
      </c>
      <c r="B108" s="33"/>
      <c r="C108" s="33"/>
      <c r="D108" s="33"/>
      <c r="E108" s="33"/>
      <c r="F108" s="33"/>
      <c r="G108" s="33"/>
      <c r="H108" s="214">
        <f>I108*1.18</f>
        <v>3502.24</v>
      </c>
      <c r="I108" s="37">
        <v>2968</v>
      </c>
      <c r="J108" s="35"/>
      <c r="K108" s="65" t="str">
        <f>IF(I108*J108,I108*J108,"")</f>
        <v/>
      </c>
      <c r="M108" s="112"/>
    </row>
    <row r="109" spans="1:13" ht="14.5" x14ac:dyDescent="0.35">
      <c r="A109" s="25"/>
      <c r="B109" s="25"/>
      <c r="C109" s="25"/>
      <c r="D109" s="25"/>
      <c r="E109" s="25"/>
      <c r="F109" s="25"/>
      <c r="G109" s="25"/>
      <c r="H109" s="25"/>
      <c r="I109" s="29"/>
      <c r="J109" s="30"/>
      <c r="K109" s="29"/>
      <c r="M109" s="112"/>
    </row>
    <row r="110" spans="1:13" ht="14.5" x14ac:dyDescent="0.35">
      <c r="A110" s="31" t="s">
        <v>12</v>
      </c>
      <c r="B110" s="25"/>
      <c r="C110" s="25"/>
      <c r="D110" s="25"/>
      <c r="E110" s="25"/>
      <c r="F110" s="25"/>
      <c r="G110" s="25"/>
      <c r="H110" s="25"/>
      <c r="I110" s="26"/>
      <c r="J110" s="27"/>
      <c r="K110" s="29"/>
      <c r="M110" s="112"/>
    </row>
    <row r="111" spans="1:13" ht="14.5" x14ac:dyDescent="0.35">
      <c r="A111" s="33" t="s">
        <v>98</v>
      </c>
      <c r="B111" s="33"/>
      <c r="C111" s="33"/>
      <c r="D111" s="33"/>
      <c r="E111" s="33"/>
      <c r="F111" s="33"/>
      <c r="G111" s="33"/>
      <c r="H111" s="214">
        <f t="shared" ref="H111:H114" si="18">I111*1.18</f>
        <v>0</v>
      </c>
      <c r="I111" s="34">
        <v>0</v>
      </c>
      <c r="J111" s="35"/>
      <c r="K111" s="36" t="str">
        <f>IF(I111*J111,I111*J111,"")</f>
        <v/>
      </c>
      <c r="M111" s="112"/>
    </row>
    <row r="112" spans="1:13" ht="14.5" x14ac:dyDescent="0.35">
      <c r="A112" s="33" t="s">
        <v>99</v>
      </c>
      <c r="B112" s="33"/>
      <c r="C112" s="33"/>
      <c r="D112" s="33"/>
      <c r="E112" s="33"/>
      <c r="F112" s="33"/>
      <c r="G112" s="33"/>
      <c r="H112" s="214">
        <f t="shared" si="18"/>
        <v>0</v>
      </c>
      <c r="I112" s="34">
        <v>0</v>
      </c>
      <c r="J112" s="35"/>
      <c r="K112" s="36" t="str">
        <f>IF(I112*J112,I112*J112,"")</f>
        <v/>
      </c>
      <c r="M112" s="112"/>
    </row>
    <row r="113" spans="1:13" ht="14.5" x14ac:dyDescent="0.35">
      <c r="A113" s="33" t="s">
        <v>167</v>
      </c>
      <c r="B113" s="33"/>
      <c r="C113" s="33"/>
      <c r="D113" s="33"/>
      <c r="E113" s="33"/>
      <c r="F113" s="33"/>
      <c r="G113" s="33"/>
      <c r="H113" s="214">
        <f t="shared" si="18"/>
        <v>0</v>
      </c>
      <c r="I113" s="34">
        <v>0</v>
      </c>
      <c r="J113" s="35"/>
      <c r="K113" s="36" t="str">
        <f>IF(I113*J113,I113*J113,"")</f>
        <v/>
      </c>
      <c r="M113" s="112"/>
    </row>
    <row r="114" spans="1:13" ht="14.5" x14ac:dyDescent="0.35">
      <c r="A114" s="33" t="s">
        <v>168</v>
      </c>
      <c r="B114" s="33"/>
      <c r="C114" s="33"/>
      <c r="D114" s="33"/>
      <c r="E114" s="33"/>
      <c r="F114" s="33"/>
      <c r="G114" s="33"/>
      <c r="H114" s="214">
        <f t="shared" si="18"/>
        <v>0</v>
      </c>
      <c r="I114" s="34">
        <v>0</v>
      </c>
      <c r="J114" s="35"/>
      <c r="K114" s="36"/>
      <c r="M114" s="112"/>
    </row>
    <row r="115" spans="1:13" ht="14.5" x14ac:dyDescent="0.35">
      <c r="A115" s="33" t="s">
        <v>102</v>
      </c>
      <c r="B115" s="33"/>
      <c r="C115" s="33"/>
      <c r="D115" s="33"/>
      <c r="E115" s="33"/>
      <c r="F115" s="33"/>
      <c r="G115" s="33" t="s">
        <v>38</v>
      </c>
      <c r="H115" s="33"/>
      <c r="I115" s="34">
        <v>1277</v>
      </c>
      <c r="J115" s="35"/>
      <c r="K115" s="36" t="str">
        <f>IF(I115*J115,I115*J115,"")</f>
        <v/>
      </c>
      <c r="M115" s="112"/>
    </row>
    <row r="116" spans="1:13" ht="14.5" x14ac:dyDescent="0.35">
      <c r="A116" s="25"/>
      <c r="B116" s="25"/>
      <c r="C116" s="25"/>
      <c r="D116" s="25"/>
      <c r="E116" s="25"/>
      <c r="F116" s="25"/>
      <c r="G116" s="25"/>
      <c r="H116" s="25"/>
      <c r="I116" s="29"/>
      <c r="J116" s="30"/>
      <c r="K116" s="29"/>
      <c r="M116" s="112"/>
    </row>
    <row r="117" spans="1:13" ht="14.5" x14ac:dyDescent="0.35">
      <c r="A117" s="31" t="s">
        <v>13</v>
      </c>
      <c r="B117" s="25"/>
      <c r="C117" s="25"/>
      <c r="D117" s="25"/>
      <c r="E117" s="25"/>
      <c r="F117" s="25"/>
      <c r="G117" s="25"/>
      <c r="H117" s="25"/>
      <c r="I117" s="26"/>
      <c r="J117" s="27"/>
      <c r="K117" s="29"/>
      <c r="M117" s="112"/>
    </row>
    <row r="118" spans="1:13" ht="14.5" x14ac:dyDescent="0.35">
      <c r="A118" s="33" t="s">
        <v>103</v>
      </c>
      <c r="B118" s="33"/>
      <c r="C118" s="33"/>
      <c r="D118" s="33"/>
      <c r="E118" s="33"/>
      <c r="F118" s="33"/>
      <c r="G118" s="33"/>
      <c r="H118" s="214">
        <f t="shared" ref="H118:H119" si="19">I118*1.18</f>
        <v>0</v>
      </c>
      <c r="I118" s="34">
        <v>0</v>
      </c>
      <c r="J118" s="35"/>
      <c r="K118" s="36" t="str">
        <f>IF(I118*J118,I118*J118,"")</f>
        <v/>
      </c>
      <c r="M118" s="112"/>
    </row>
    <row r="119" spans="1:13" ht="14.5" x14ac:dyDescent="0.35">
      <c r="A119" s="33" t="s">
        <v>104</v>
      </c>
      <c r="B119" s="33"/>
      <c r="C119" s="33"/>
      <c r="D119" s="33"/>
      <c r="E119" s="33"/>
      <c r="F119" s="33"/>
      <c r="G119" s="33"/>
      <c r="H119" s="214">
        <f t="shared" si="19"/>
        <v>0</v>
      </c>
      <c r="I119" s="34">
        <v>0</v>
      </c>
      <c r="J119" s="35"/>
      <c r="K119" s="36" t="str">
        <f>IF(I119*J119,I119*J119,"")</f>
        <v/>
      </c>
      <c r="M119" s="112"/>
    </row>
    <row r="120" spans="1:13" ht="14.5" x14ac:dyDescent="0.35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9"/>
      <c r="M120" s="112"/>
    </row>
    <row r="121" spans="1:13" ht="14.5" x14ac:dyDescent="0.35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8"/>
      <c r="M121" s="112"/>
    </row>
    <row r="122" spans="1:13" ht="14.5" x14ac:dyDescent="0.35">
      <c r="A122" s="31" t="s">
        <v>15</v>
      </c>
      <c r="B122" s="31"/>
      <c r="C122" s="31"/>
      <c r="D122" s="31"/>
      <c r="E122" s="25"/>
      <c r="F122" s="25"/>
      <c r="G122" s="25"/>
      <c r="H122" s="25"/>
      <c r="I122" s="26"/>
      <c r="J122" s="27"/>
      <c r="K122" s="28"/>
      <c r="M122" s="112"/>
    </row>
    <row r="123" spans="1:13" ht="14.5" x14ac:dyDescent="0.35">
      <c r="A123" s="33" t="s">
        <v>374</v>
      </c>
      <c r="B123" s="32"/>
      <c r="C123" s="32"/>
      <c r="D123" s="32"/>
      <c r="E123" s="33"/>
      <c r="F123" s="33"/>
      <c r="G123" s="33"/>
      <c r="H123" s="33"/>
      <c r="I123" s="34">
        <v>3.5</v>
      </c>
      <c r="J123" s="47"/>
      <c r="K123" s="36" t="str">
        <f>IF(I123*J123,I123*J123,"")</f>
        <v/>
      </c>
      <c r="M123" s="112"/>
    </row>
    <row r="124" spans="1:13" ht="14.5" x14ac:dyDescent="0.35">
      <c r="A124" s="33" t="s">
        <v>16</v>
      </c>
      <c r="B124" s="32"/>
      <c r="C124" s="32"/>
      <c r="D124" s="32"/>
      <c r="E124" s="33"/>
      <c r="F124" s="33"/>
      <c r="G124" s="33"/>
      <c r="H124" s="33"/>
      <c r="I124" s="34">
        <v>1.5</v>
      </c>
      <c r="J124" s="47"/>
      <c r="K124" s="36" t="str">
        <f>IF(I124*J124,I124*J124,"")</f>
        <v/>
      </c>
      <c r="M124" s="112"/>
    </row>
    <row r="125" spans="1:13" ht="14.5" x14ac:dyDescent="0.35">
      <c r="A125" s="25"/>
      <c r="B125" s="25"/>
      <c r="C125" s="25"/>
      <c r="D125" s="25"/>
      <c r="E125" s="25"/>
      <c r="F125" s="25"/>
      <c r="G125" s="30"/>
      <c r="H125" s="30"/>
      <c r="I125" s="30"/>
      <c r="J125" s="29" t="s">
        <v>17</v>
      </c>
      <c r="K125" s="48">
        <f>SUM(K13:K124)</f>
        <v>0</v>
      </c>
      <c r="M125" s="112"/>
    </row>
    <row r="126" spans="1:13" ht="14.5" x14ac:dyDescent="0.35">
      <c r="A126" s="25"/>
      <c r="B126" s="25"/>
      <c r="C126" s="25"/>
      <c r="D126" s="25"/>
      <c r="E126" s="25"/>
      <c r="F126" s="25"/>
      <c r="G126" s="49">
        <v>0</v>
      </c>
      <c r="H126" s="49"/>
      <c r="I126" s="50"/>
      <c r="J126" s="29" t="s">
        <v>19</v>
      </c>
      <c r="K126" s="48">
        <f>SUM(G126*(K125)/100)</f>
        <v>0</v>
      </c>
      <c r="M126" s="112"/>
    </row>
    <row r="127" spans="1:13" ht="14.5" x14ac:dyDescent="0.35">
      <c r="A127" s="25"/>
      <c r="B127" s="25"/>
      <c r="C127" s="25"/>
      <c r="D127" s="25"/>
      <c r="E127" s="25"/>
      <c r="F127" s="25"/>
      <c r="G127" s="25"/>
      <c r="H127" s="25"/>
      <c r="I127" s="30"/>
      <c r="J127" s="29" t="s">
        <v>20</v>
      </c>
      <c r="K127" s="51">
        <f>K125+K126</f>
        <v>0</v>
      </c>
    </row>
    <row r="128" spans="1:13" ht="14.5" x14ac:dyDescent="0.35">
      <c r="A128" s="25"/>
      <c r="B128" s="25"/>
      <c r="C128" s="25"/>
      <c r="D128" s="25"/>
      <c r="E128" s="25"/>
      <c r="F128" s="25"/>
      <c r="G128" s="25"/>
      <c r="H128" s="25"/>
      <c r="I128" s="29"/>
      <c r="J128" s="30"/>
      <c r="K128" s="29"/>
    </row>
    <row r="129" spans="1:11" ht="14.5" x14ac:dyDescent="0.35">
      <c r="A129" s="25"/>
      <c r="B129" s="25"/>
      <c r="C129" s="25"/>
      <c r="D129" s="25"/>
      <c r="E129" s="25"/>
      <c r="F129" s="25"/>
      <c r="G129" s="25"/>
      <c r="H129" s="25"/>
      <c r="I129" s="29"/>
      <c r="J129" s="30"/>
      <c r="K129" s="29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3" r:id="rId1" xr:uid="{6FE11E80-1DA2-48AB-BA11-098F158EDEC6}"/>
    <hyperlink ref="I7" r:id="rId2" xr:uid="{059CA264-4732-416E-B68A-BA7AF6FD6807}"/>
  </hyperlinks>
  <pageMargins left="0.5" right="0.5" top="0.5" bottom="0.25" header="0.5" footer="0.5"/>
  <pageSetup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E07E-2144-4C39-81B5-8C1706976607}">
  <sheetPr>
    <pageSetUpPr fitToPage="1"/>
  </sheetPr>
  <dimension ref="A1:M113"/>
  <sheetViews>
    <sheetView zoomScale="85" zoomScaleNormal="85" workbookViewId="0">
      <selection activeCell="I5" sqref="I5:K5"/>
    </sheetView>
  </sheetViews>
  <sheetFormatPr defaultRowHeight="12.5" x14ac:dyDescent="0.25"/>
  <cols>
    <col min="1" max="1" width="13.453125" style="2" customWidth="1"/>
    <col min="2" max="3" width="9.1796875" style="2" customWidth="1"/>
    <col min="4" max="4" width="9.1796875" style="2"/>
    <col min="5" max="5" width="9.1796875" style="2" customWidth="1"/>
    <col min="6" max="6" width="6" style="2" customWidth="1"/>
    <col min="7" max="8" width="10.54296875" style="2" customWidth="1"/>
    <col min="9" max="9" width="12.7265625" style="4" customWidth="1"/>
    <col min="10" max="10" width="9.1796875" style="5" customWidth="1"/>
    <col min="11" max="11" width="13.81640625" style="4" customWidth="1"/>
    <col min="12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8.453125" style="2" customWidth="1"/>
    <col min="265" max="265" width="12.7265625" style="2" bestFit="1" customWidth="1"/>
    <col min="266" max="266" width="9.1796875" style="2"/>
    <col min="267" max="267" width="13.816406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8.453125" style="2" customWidth="1"/>
    <col min="521" max="521" width="12.7265625" style="2" bestFit="1" customWidth="1"/>
    <col min="522" max="522" width="9.1796875" style="2"/>
    <col min="523" max="523" width="13.816406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8.453125" style="2" customWidth="1"/>
    <col min="777" max="777" width="12.7265625" style="2" bestFit="1" customWidth="1"/>
    <col min="778" max="778" width="9.1796875" style="2"/>
    <col min="779" max="779" width="13.816406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8.453125" style="2" customWidth="1"/>
    <col min="1033" max="1033" width="12.7265625" style="2" bestFit="1" customWidth="1"/>
    <col min="1034" max="1034" width="9.1796875" style="2"/>
    <col min="1035" max="1035" width="13.816406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8.453125" style="2" customWidth="1"/>
    <col min="1289" max="1289" width="12.7265625" style="2" bestFit="1" customWidth="1"/>
    <col min="1290" max="1290" width="9.1796875" style="2"/>
    <col min="1291" max="1291" width="13.816406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8.453125" style="2" customWidth="1"/>
    <col min="1545" max="1545" width="12.7265625" style="2" bestFit="1" customWidth="1"/>
    <col min="1546" max="1546" width="9.1796875" style="2"/>
    <col min="1547" max="1547" width="13.816406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8.453125" style="2" customWidth="1"/>
    <col min="1801" max="1801" width="12.7265625" style="2" bestFit="1" customWidth="1"/>
    <col min="1802" max="1802" width="9.1796875" style="2"/>
    <col min="1803" max="1803" width="13.816406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8.453125" style="2" customWidth="1"/>
    <col min="2057" max="2057" width="12.7265625" style="2" bestFit="1" customWidth="1"/>
    <col min="2058" max="2058" width="9.1796875" style="2"/>
    <col min="2059" max="2059" width="13.816406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8.453125" style="2" customWidth="1"/>
    <col min="2313" max="2313" width="12.7265625" style="2" bestFit="1" customWidth="1"/>
    <col min="2314" max="2314" width="9.1796875" style="2"/>
    <col min="2315" max="2315" width="13.816406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8.453125" style="2" customWidth="1"/>
    <col min="2569" max="2569" width="12.7265625" style="2" bestFit="1" customWidth="1"/>
    <col min="2570" max="2570" width="9.1796875" style="2"/>
    <col min="2571" max="2571" width="13.816406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8.453125" style="2" customWidth="1"/>
    <col min="2825" max="2825" width="12.7265625" style="2" bestFit="1" customWidth="1"/>
    <col min="2826" max="2826" width="9.1796875" style="2"/>
    <col min="2827" max="2827" width="13.816406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8.453125" style="2" customWidth="1"/>
    <col min="3081" max="3081" width="12.7265625" style="2" bestFit="1" customWidth="1"/>
    <col min="3082" max="3082" width="9.1796875" style="2"/>
    <col min="3083" max="3083" width="13.816406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8.453125" style="2" customWidth="1"/>
    <col min="3337" max="3337" width="12.7265625" style="2" bestFit="1" customWidth="1"/>
    <col min="3338" max="3338" width="9.1796875" style="2"/>
    <col min="3339" max="3339" width="13.816406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8.453125" style="2" customWidth="1"/>
    <col min="3593" max="3593" width="12.7265625" style="2" bestFit="1" customWidth="1"/>
    <col min="3594" max="3594" width="9.1796875" style="2"/>
    <col min="3595" max="3595" width="13.816406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8.453125" style="2" customWidth="1"/>
    <col min="3849" max="3849" width="12.7265625" style="2" bestFit="1" customWidth="1"/>
    <col min="3850" max="3850" width="9.1796875" style="2"/>
    <col min="3851" max="3851" width="13.816406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8.453125" style="2" customWidth="1"/>
    <col min="4105" max="4105" width="12.7265625" style="2" bestFit="1" customWidth="1"/>
    <col min="4106" max="4106" width="9.1796875" style="2"/>
    <col min="4107" max="4107" width="13.816406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8.453125" style="2" customWidth="1"/>
    <col min="4361" max="4361" width="12.7265625" style="2" bestFit="1" customWidth="1"/>
    <col min="4362" max="4362" width="9.1796875" style="2"/>
    <col min="4363" max="4363" width="13.816406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8.453125" style="2" customWidth="1"/>
    <col min="4617" max="4617" width="12.7265625" style="2" bestFit="1" customWidth="1"/>
    <col min="4618" max="4618" width="9.1796875" style="2"/>
    <col min="4619" max="4619" width="13.816406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8.453125" style="2" customWidth="1"/>
    <col min="4873" max="4873" width="12.7265625" style="2" bestFit="1" customWidth="1"/>
    <col min="4874" max="4874" width="9.1796875" style="2"/>
    <col min="4875" max="4875" width="13.816406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8.453125" style="2" customWidth="1"/>
    <col min="5129" max="5129" width="12.7265625" style="2" bestFit="1" customWidth="1"/>
    <col min="5130" max="5130" width="9.1796875" style="2"/>
    <col min="5131" max="5131" width="13.816406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8.453125" style="2" customWidth="1"/>
    <col min="5385" max="5385" width="12.7265625" style="2" bestFit="1" customWidth="1"/>
    <col min="5386" max="5386" width="9.1796875" style="2"/>
    <col min="5387" max="5387" width="13.816406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8.453125" style="2" customWidth="1"/>
    <col min="5641" max="5641" width="12.7265625" style="2" bestFit="1" customWidth="1"/>
    <col min="5642" max="5642" width="9.1796875" style="2"/>
    <col min="5643" max="5643" width="13.816406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8.453125" style="2" customWidth="1"/>
    <col min="5897" max="5897" width="12.7265625" style="2" bestFit="1" customWidth="1"/>
    <col min="5898" max="5898" width="9.1796875" style="2"/>
    <col min="5899" max="5899" width="13.816406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8.453125" style="2" customWidth="1"/>
    <col min="6153" max="6153" width="12.7265625" style="2" bestFit="1" customWidth="1"/>
    <col min="6154" max="6154" width="9.1796875" style="2"/>
    <col min="6155" max="6155" width="13.816406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8.453125" style="2" customWidth="1"/>
    <col min="6409" max="6409" width="12.7265625" style="2" bestFit="1" customWidth="1"/>
    <col min="6410" max="6410" width="9.1796875" style="2"/>
    <col min="6411" max="6411" width="13.816406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8.453125" style="2" customWidth="1"/>
    <col min="6665" max="6665" width="12.7265625" style="2" bestFit="1" customWidth="1"/>
    <col min="6666" max="6666" width="9.1796875" style="2"/>
    <col min="6667" max="6667" width="13.816406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8.453125" style="2" customWidth="1"/>
    <col min="6921" max="6921" width="12.7265625" style="2" bestFit="1" customWidth="1"/>
    <col min="6922" max="6922" width="9.1796875" style="2"/>
    <col min="6923" max="6923" width="13.816406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8.453125" style="2" customWidth="1"/>
    <col min="7177" max="7177" width="12.7265625" style="2" bestFit="1" customWidth="1"/>
    <col min="7178" max="7178" width="9.1796875" style="2"/>
    <col min="7179" max="7179" width="13.816406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8.453125" style="2" customWidth="1"/>
    <col min="7433" max="7433" width="12.7265625" style="2" bestFit="1" customWidth="1"/>
    <col min="7434" max="7434" width="9.1796875" style="2"/>
    <col min="7435" max="7435" width="13.816406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8.453125" style="2" customWidth="1"/>
    <col min="7689" max="7689" width="12.7265625" style="2" bestFit="1" customWidth="1"/>
    <col min="7690" max="7690" width="9.1796875" style="2"/>
    <col min="7691" max="7691" width="13.816406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8.453125" style="2" customWidth="1"/>
    <col min="7945" max="7945" width="12.7265625" style="2" bestFit="1" customWidth="1"/>
    <col min="7946" max="7946" width="9.1796875" style="2"/>
    <col min="7947" max="7947" width="13.816406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8.453125" style="2" customWidth="1"/>
    <col min="8201" max="8201" width="12.7265625" style="2" bestFit="1" customWidth="1"/>
    <col min="8202" max="8202" width="9.1796875" style="2"/>
    <col min="8203" max="8203" width="13.816406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8.453125" style="2" customWidth="1"/>
    <col min="8457" max="8457" width="12.7265625" style="2" bestFit="1" customWidth="1"/>
    <col min="8458" max="8458" width="9.1796875" style="2"/>
    <col min="8459" max="8459" width="13.816406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8.453125" style="2" customWidth="1"/>
    <col min="8713" max="8713" width="12.7265625" style="2" bestFit="1" customWidth="1"/>
    <col min="8714" max="8714" width="9.1796875" style="2"/>
    <col min="8715" max="8715" width="13.816406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8.453125" style="2" customWidth="1"/>
    <col min="8969" max="8969" width="12.7265625" style="2" bestFit="1" customWidth="1"/>
    <col min="8970" max="8970" width="9.1796875" style="2"/>
    <col min="8971" max="8971" width="13.816406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8.453125" style="2" customWidth="1"/>
    <col min="9225" max="9225" width="12.7265625" style="2" bestFit="1" customWidth="1"/>
    <col min="9226" max="9226" width="9.1796875" style="2"/>
    <col min="9227" max="9227" width="13.816406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8.453125" style="2" customWidth="1"/>
    <col min="9481" max="9481" width="12.7265625" style="2" bestFit="1" customWidth="1"/>
    <col min="9482" max="9482" width="9.1796875" style="2"/>
    <col min="9483" max="9483" width="13.816406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8.453125" style="2" customWidth="1"/>
    <col min="9737" max="9737" width="12.7265625" style="2" bestFit="1" customWidth="1"/>
    <col min="9738" max="9738" width="9.1796875" style="2"/>
    <col min="9739" max="9739" width="13.816406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8.453125" style="2" customWidth="1"/>
    <col min="9993" max="9993" width="12.7265625" style="2" bestFit="1" customWidth="1"/>
    <col min="9994" max="9994" width="9.1796875" style="2"/>
    <col min="9995" max="9995" width="13.816406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8.453125" style="2" customWidth="1"/>
    <col min="10249" max="10249" width="12.7265625" style="2" bestFit="1" customWidth="1"/>
    <col min="10250" max="10250" width="9.1796875" style="2"/>
    <col min="10251" max="10251" width="13.816406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8.453125" style="2" customWidth="1"/>
    <col min="10505" max="10505" width="12.7265625" style="2" bestFit="1" customWidth="1"/>
    <col min="10506" max="10506" width="9.1796875" style="2"/>
    <col min="10507" max="10507" width="13.816406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8.453125" style="2" customWidth="1"/>
    <col min="10761" max="10761" width="12.7265625" style="2" bestFit="1" customWidth="1"/>
    <col min="10762" max="10762" width="9.1796875" style="2"/>
    <col min="10763" max="10763" width="13.816406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8.453125" style="2" customWidth="1"/>
    <col min="11017" max="11017" width="12.7265625" style="2" bestFit="1" customWidth="1"/>
    <col min="11018" max="11018" width="9.1796875" style="2"/>
    <col min="11019" max="11019" width="13.816406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8.453125" style="2" customWidth="1"/>
    <col min="11273" max="11273" width="12.7265625" style="2" bestFit="1" customWidth="1"/>
    <col min="11274" max="11274" width="9.1796875" style="2"/>
    <col min="11275" max="11275" width="13.816406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8.453125" style="2" customWidth="1"/>
    <col min="11529" max="11529" width="12.7265625" style="2" bestFit="1" customWidth="1"/>
    <col min="11530" max="11530" width="9.1796875" style="2"/>
    <col min="11531" max="11531" width="13.816406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8.453125" style="2" customWidth="1"/>
    <col min="11785" max="11785" width="12.7265625" style="2" bestFit="1" customWidth="1"/>
    <col min="11786" max="11786" width="9.1796875" style="2"/>
    <col min="11787" max="11787" width="13.816406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8.453125" style="2" customWidth="1"/>
    <col min="12041" max="12041" width="12.7265625" style="2" bestFit="1" customWidth="1"/>
    <col min="12042" max="12042" width="9.1796875" style="2"/>
    <col min="12043" max="12043" width="13.816406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8.453125" style="2" customWidth="1"/>
    <col min="12297" max="12297" width="12.7265625" style="2" bestFit="1" customWidth="1"/>
    <col min="12298" max="12298" width="9.1796875" style="2"/>
    <col min="12299" max="12299" width="13.816406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8.453125" style="2" customWidth="1"/>
    <col min="12553" max="12553" width="12.7265625" style="2" bestFit="1" customWidth="1"/>
    <col min="12554" max="12554" width="9.1796875" style="2"/>
    <col min="12555" max="12555" width="13.816406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8.453125" style="2" customWidth="1"/>
    <col min="12809" max="12809" width="12.7265625" style="2" bestFit="1" customWidth="1"/>
    <col min="12810" max="12810" width="9.1796875" style="2"/>
    <col min="12811" max="12811" width="13.816406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8.453125" style="2" customWidth="1"/>
    <col min="13065" max="13065" width="12.7265625" style="2" bestFit="1" customWidth="1"/>
    <col min="13066" max="13066" width="9.1796875" style="2"/>
    <col min="13067" max="13067" width="13.816406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8.453125" style="2" customWidth="1"/>
    <col min="13321" max="13321" width="12.7265625" style="2" bestFit="1" customWidth="1"/>
    <col min="13322" max="13322" width="9.1796875" style="2"/>
    <col min="13323" max="13323" width="13.816406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8.453125" style="2" customWidth="1"/>
    <col min="13577" max="13577" width="12.7265625" style="2" bestFit="1" customWidth="1"/>
    <col min="13578" max="13578" width="9.1796875" style="2"/>
    <col min="13579" max="13579" width="13.816406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8.453125" style="2" customWidth="1"/>
    <col min="13833" max="13833" width="12.7265625" style="2" bestFit="1" customWidth="1"/>
    <col min="13834" max="13834" width="9.1796875" style="2"/>
    <col min="13835" max="13835" width="13.816406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8.453125" style="2" customWidth="1"/>
    <col min="14089" max="14089" width="12.7265625" style="2" bestFit="1" customWidth="1"/>
    <col min="14090" max="14090" width="9.1796875" style="2"/>
    <col min="14091" max="14091" width="13.816406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8.453125" style="2" customWidth="1"/>
    <col min="14345" max="14345" width="12.7265625" style="2" bestFit="1" customWidth="1"/>
    <col min="14346" max="14346" width="9.1796875" style="2"/>
    <col min="14347" max="14347" width="13.816406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8.453125" style="2" customWidth="1"/>
    <col min="14601" max="14601" width="12.7265625" style="2" bestFit="1" customWidth="1"/>
    <col min="14602" max="14602" width="9.1796875" style="2"/>
    <col min="14603" max="14603" width="13.816406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8.453125" style="2" customWidth="1"/>
    <col min="14857" max="14857" width="12.7265625" style="2" bestFit="1" customWidth="1"/>
    <col min="14858" max="14858" width="9.1796875" style="2"/>
    <col min="14859" max="14859" width="13.816406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8.453125" style="2" customWidth="1"/>
    <col min="15113" max="15113" width="12.7265625" style="2" bestFit="1" customWidth="1"/>
    <col min="15114" max="15114" width="9.1796875" style="2"/>
    <col min="15115" max="15115" width="13.816406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8.453125" style="2" customWidth="1"/>
    <col min="15369" max="15369" width="12.7265625" style="2" bestFit="1" customWidth="1"/>
    <col min="15370" max="15370" width="9.1796875" style="2"/>
    <col min="15371" max="15371" width="13.816406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8.453125" style="2" customWidth="1"/>
    <col min="15625" max="15625" width="12.7265625" style="2" bestFit="1" customWidth="1"/>
    <col min="15626" max="15626" width="9.1796875" style="2"/>
    <col min="15627" max="15627" width="13.816406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8.453125" style="2" customWidth="1"/>
    <col min="15881" max="15881" width="12.7265625" style="2" bestFit="1" customWidth="1"/>
    <col min="15882" max="15882" width="9.1796875" style="2"/>
    <col min="15883" max="15883" width="13.816406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8.453125" style="2" customWidth="1"/>
    <col min="16137" max="16137" width="12.7265625" style="2" bestFit="1" customWidth="1"/>
    <col min="16138" max="16138" width="9.1796875" style="2"/>
    <col min="16139" max="16139" width="13.81640625" style="2" customWidth="1"/>
    <col min="16140" max="16384" width="9.1796875" style="2"/>
  </cols>
  <sheetData>
    <row r="1" spans="1:13" ht="31.9" customHeight="1" thickBot="1" x14ac:dyDescent="0.6">
      <c r="A1" s="1"/>
      <c r="I1" s="260" t="s">
        <v>455</v>
      </c>
      <c r="J1" s="261"/>
      <c r="K1" s="262"/>
    </row>
    <row r="2" spans="1:13" ht="14.5" x14ac:dyDescent="0.35">
      <c r="A2" s="10"/>
      <c r="I2" s="263" t="s">
        <v>0</v>
      </c>
      <c r="J2" s="264"/>
      <c r="K2" s="265"/>
    </row>
    <row r="3" spans="1:13" ht="14.5" x14ac:dyDescent="0.35">
      <c r="A3" s="10"/>
      <c r="I3" s="266" t="s">
        <v>1</v>
      </c>
      <c r="J3" s="267"/>
      <c r="K3" s="268"/>
    </row>
    <row r="4" spans="1:13" ht="14.5" x14ac:dyDescent="0.35">
      <c r="A4" s="10"/>
      <c r="I4" s="269"/>
      <c r="J4" s="270"/>
      <c r="K4" s="271"/>
    </row>
    <row r="5" spans="1:13" ht="14.5" x14ac:dyDescent="0.35">
      <c r="A5" s="10"/>
      <c r="I5" s="266"/>
      <c r="J5" s="270"/>
      <c r="K5" s="271"/>
    </row>
    <row r="6" spans="1:13" ht="15" thickBot="1" x14ac:dyDescent="0.4">
      <c r="A6" s="3"/>
      <c r="I6" s="266"/>
      <c r="J6" s="270"/>
      <c r="K6" s="271"/>
    </row>
    <row r="7" spans="1:13" ht="16" thickBot="1" x14ac:dyDescent="0.4">
      <c r="A7" s="286" t="s">
        <v>2</v>
      </c>
      <c r="B7" s="287"/>
      <c r="C7" s="287"/>
      <c r="D7" s="287"/>
      <c r="E7" s="287"/>
      <c r="F7" s="287"/>
      <c r="G7" s="287"/>
      <c r="H7" s="219"/>
      <c r="I7" s="280" t="s">
        <v>3</v>
      </c>
      <c r="J7" s="281"/>
      <c r="K7" s="282"/>
    </row>
    <row r="8" spans="1:13" ht="15.5" x14ac:dyDescent="0.35">
      <c r="A8" s="275"/>
      <c r="B8" s="275"/>
      <c r="C8" s="275"/>
      <c r="D8" s="275"/>
      <c r="E8" s="164"/>
      <c r="F8" s="164"/>
      <c r="G8" s="164"/>
      <c r="H8" s="164"/>
      <c r="I8" s="165"/>
      <c r="J8" s="166"/>
      <c r="K8" s="165"/>
    </row>
    <row r="9" spans="1:13" ht="15.5" x14ac:dyDescent="0.35">
      <c r="A9" s="167" t="s">
        <v>397</v>
      </c>
      <c r="B9" s="168"/>
      <c r="C9" s="168"/>
      <c r="D9" s="168"/>
      <c r="E9" s="168"/>
      <c r="F9" s="168"/>
      <c r="G9" s="168"/>
      <c r="H9" s="168"/>
      <c r="I9" s="169"/>
      <c r="J9" s="170"/>
      <c r="K9" s="169"/>
    </row>
    <row r="10" spans="1:13" ht="15.5" x14ac:dyDescent="0.35">
      <c r="A10" s="171" t="s">
        <v>387</v>
      </c>
      <c r="B10" s="171"/>
      <c r="C10" s="171"/>
      <c r="D10" s="171"/>
      <c r="E10" s="171"/>
      <c r="F10" s="171"/>
      <c r="G10" s="171"/>
      <c r="H10" s="171"/>
      <c r="I10" s="172"/>
      <c r="J10" s="173"/>
      <c r="K10" s="172"/>
    </row>
    <row r="11" spans="1:13" ht="15.5" x14ac:dyDescent="0.35">
      <c r="A11" s="171"/>
      <c r="B11" s="171"/>
      <c r="C11" s="171"/>
      <c r="D11" s="171"/>
      <c r="E11" s="171"/>
      <c r="F11" s="171"/>
      <c r="G11" s="171"/>
      <c r="H11" s="171"/>
      <c r="I11" s="172"/>
      <c r="J11" s="173"/>
      <c r="K11" s="172"/>
    </row>
    <row r="12" spans="1:13" ht="13.15" customHeight="1" x14ac:dyDescent="0.35">
      <c r="A12" s="174" t="s">
        <v>6</v>
      </c>
      <c r="B12" s="171"/>
      <c r="C12" s="171"/>
      <c r="D12" s="171"/>
      <c r="E12" s="171"/>
      <c r="F12" s="171"/>
      <c r="G12" s="171"/>
      <c r="H12" s="213" t="s">
        <v>417</v>
      </c>
      <c r="I12" s="217" t="s">
        <v>418</v>
      </c>
      <c r="J12" s="173" t="s">
        <v>7</v>
      </c>
      <c r="K12" s="172" t="s">
        <v>8</v>
      </c>
    </row>
    <row r="13" spans="1:13" ht="15.65" customHeight="1" x14ac:dyDescent="0.35">
      <c r="A13" s="175" t="s">
        <v>175</v>
      </c>
      <c r="B13" s="176"/>
      <c r="C13" s="176"/>
      <c r="D13" s="176"/>
      <c r="E13" s="176"/>
      <c r="F13" s="176"/>
      <c r="G13" s="176"/>
      <c r="H13" s="176">
        <f>I13*1.18</f>
        <v>14944.699999999999</v>
      </c>
      <c r="I13" s="177">
        <v>12665</v>
      </c>
      <c r="J13" s="178"/>
      <c r="K13" s="179" t="str">
        <f>IF(I13*J13,I13*J13,"")</f>
        <v/>
      </c>
    </row>
    <row r="14" spans="1:13" ht="15.5" x14ac:dyDescent="0.35">
      <c r="A14" s="175" t="s">
        <v>83</v>
      </c>
      <c r="B14" s="176"/>
      <c r="C14" s="176"/>
      <c r="D14" s="176"/>
      <c r="E14" s="176"/>
      <c r="F14" s="176"/>
      <c r="G14" s="176"/>
      <c r="H14" s="220">
        <f t="shared" ref="H14:H16" si="0">I14*1.18</f>
        <v>17174.899999999998</v>
      </c>
      <c r="I14" s="177">
        <v>14555</v>
      </c>
      <c r="J14" s="178"/>
      <c r="K14" s="179" t="str">
        <f>IF(I14*J14,I14*J14,"")</f>
        <v/>
      </c>
    </row>
    <row r="15" spans="1:13" ht="15.5" x14ac:dyDescent="0.35">
      <c r="A15" s="175" t="s">
        <v>176</v>
      </c>
      <c r="B15" s="176"/>
      <c r="C15" s="176"/>
      <c r="D15" s="176"/>
      <c r="E15" s="176"/>
      <c r="F15" s="176"/>
      <c r="G15" s="176"/>
      <c r="H15" s="220">
        <f t="shared" si="0"/>
        <v>19506.579999999998</v>
      </c>
      <c r="I15" s="177">
        <v>16531</v>
      </c>
      <c r="J15" s="178"/>
      <c r="K15" s="179" t="str">
        <f>IF(I15*J15,I15*J15,"")</f>
        <v/>
      </c>
    </row>
    <row r="16" spans="1:13" ht="15.5" x14ac:dyDescent="0.35">
      <c r="A16" s="175" t="s">
        <v>177</v>
      </c>
      <c r="B16" s="176"/>
      <c r="C16" s="176"/>
      <c r="D16" s="176"/>
      <c r="E16" s="176"/>
      <c r="F16" s="176"/>
      <c r="G16" s="176"/>
      <c r="H16" s="220">
        <f t="shared" si="0"/>
        <v>27725.279999999999</v>
      </c>
      <c r="I16" s="177">
        <v>23496</v>
      </c>
      <c r="J16" s="178"/>
      <c r="K16" s="179" t="str">
        <f>IF(I16*J16,I16*J16,"")</f>
        <v/>
      </c>
      <c r="M16" s="25"/>
    </row>
    <row r="17" spans="1:11" ht="15.5" x14ac:dyDescent="0.35">
      <c r="A17" s="171"/>
      <c r="B17" s="171"/>
      <c r="C17" s="171"/>
      <c r="D17" s="171"/>
      <c r="E17" s="171"/>
      <c r="F17" s="171"/>
      <c r="G17" s="171"/>
      <c r="H17" s="171"/>
      <c r="I17" s="172"/>
      <c r="J17" s="173"/>
      <c r="K17" s="172"/>
    </row>
    <row r="18" spans="1:11" ht="15.5" x14ac:dyDescent="0.35">
      <c r="A18" s="174" t="s">
        <v>27</v>
      </c>
      <c r="B18" s="171"/>
      <c r="C18" s="171"/>
      <c r="D18" s="171"/>
      <c r="E18" s="171"/>
      <c r="F18" s="171"/>
      <c r="G18" s="171"/>
      <c r="H18" s="171"/>
      <c r="I18" s="180"/>
      <c r="J18" s="181"/>
      <c r="K18" s="172"/>
    </row>
    <row r="19" spans="1:11" ht="15.5" x14ac:dyDescent="0.35">
      <c r="A19" s="176" t="s">
        <v>124</v>
      </c>
      <c r="B19" s="176"/>
      <c r="C19" s="176"/>
      <c r="D19" s="176"/>
      <c r="E19" s="176"/>
      <c r="F19" s="176"/>
      <c r="G19" s="176"/>
      <c r="H19" s="220">
        <f t="shared" ref="H19:H20" si="1">I19*1.18</f>
        <v>0</v>
      </c>
      <c r="I19" s="177">
        <v>0</v>
      </c>
      <c r="J19" s="178"/>
      <c r="K19" s="179" t="str">
        <f>IF(I19*J19,I19*J19,"")</f>
        <v/>
      </c>
    </row>
    <row r="20" spans="1:11" ht="15.5" x14ac:dyDescent="0.35">
      <c r="A20" s="176" t="s">
        <v>125</v>
      </c>
      <c r="B20" s="176"/>
      <c r="C20" s="176"/>
      <c r="D20" s="176"/>
      <c r="E20" s="176"/>
      <c r="F20" s="176"/>
      <c r="G20" s="176"/>
      <c r="H20" s="220">
        <f t="shared" si="1"/>
        <v>7773.8399999999992</v>
      </c>
      <c r="I20" s="182">
        <v>6588</v>
      </c>
      <c r="J20" s="183"/>
      <c r="K20" s="179" t="str">
        <f>IF(I20*J20,I20*J20,"")</f>
        <v/>
      </c>
    </row>
    <row r="21" spans="1:11" ht="15.5" x14ac:dyDescent="0.35">
      <c r="A21" s="174"/>
      <c r="B21" s="171"/>
      <c r="C21" s="171"/>
      <c r="D21" s="171"/>
      <c r="E21" s="171"/>
      <c r="F21" s="171"/>
      <c r="G21" s="171"/>
      <c r="H21" s="171"/>
      <c r="I21" s="184"/>
      <c r="J21" s="173"/>
      <c r="K21" s="185"/>
    </row>
    <row r="22" spans="1:11" ht="15.5" x14ac:dyDescent="0.35">
      <c r="A22" s="174" t="s">
        <v>28</v>
      </c>
      <c r="B22" s="171"/>
      <c r="C22" s="171"/>
      <c r="D22" s="171"/>
      <c r="E22" s="171"/>
      <c r="F22" s="171"/>
      <c r="G22" s="171"/>
      <c r="H22" s="171"/>
      <c r="I22" s="180"/>
      <c r="J22" s="181"/>
      <c r="K22" s="172"/>
    </row>
    <row r="23" spans="1:11" ht="15.5" x14ac:dyDescent="0.35">
      <c r="A23" s="176" t="s">
        <v>126</v>
      </c>
      <c r="B23" s="176"/>
      <c r="C23" s="176"/>
      <c r="D23" s="176"/>
      <c r="E23" s="176"/>
      <c r="F23" s="176"/>
      <c r="G23" s="176"/>
      <c r="H23" s="220">
        <f>I23*1.18</f>
        <v>741.04</v>
      </c>
      <c r="I23" s="177">
        <v>628</v>
      </c>
      <c r="J23" s="178"/>
      <c r="K23" s="179" t="str">
        <f t="shared" ref="K23:K37" si="2">IF(I23*J23,I23*J23,"")</f>
        <v/>
      </c>
    </row>
    <row r="24" spans="1:11" ht="15.5" x14ac:dyDescent="0.35">
      <c r="A24" s="175" t="s">
        <v>127</v>
      </c>
      <c r="B24" s="176"/>
      <c r="C24" s="176"/>
      <c r="D24" s="176"/>
      <c r="E24" s="176"/>
      <c r="F24" s="176"/>
      <c r="G24" s="176"/>
      <c r="H24" s="176"/>
      <c r="I24" s="177"/>
      <c r="J24" s="186"/>
      <c r="K24" s="187"/>
    </row>
    <row r="25" spans="1:11" ht="15.5" x14ac:dyDescent="0.35">
      <c r="A25" s="176" t="s">
        <v>128</v>
      </c>
      <c r="B25" s="175"/>
      <c r="C25" s="176"/>
      <c r="D25" s="176"/>
      <c r="E25" s="176"/>
      <c r="F25" s="176"/>
      <c r="G25" s="176"/>
      <c r="H25" s="220">
        <f>I25*1.18</f>
        <v>3019.62</v>
      </c>
      <c r="I25" s="188">
        <v>2559</v>
      </c>
      <c r="J25" s="178"/>
      <c r="K25" s="179" t="str">
        <f t="shared" si="2"/>
        <v/>
      </c>
    </row>
    <row r="26" spans="1:11" ht="15.5" x14ac:dyDescent="0.35">
      <c r="A26" s="174"/>
      <c r="B26" s="189"/>
      <c r="C26" s="190"/>
      <c r="D26" s="190"/>
      <c r="E26" s="190"/>
      <c r="F26" s="190"/>
      <c r="G26" s="190"/>
      <c r="H26" s="190"/>
      <c r="I26" s="191"/>
      <c r="J26" s="192"/>
      <c r="K26" s="193"/>
    </row>
    <row r="27" spans="1:11" ht="15.5" x14ac:dyDescent="0.35">
      <c r="A27" s="174" t="s">
        <v>29</v>
      </c>
      <c r="B27" s="194"/>
      <c r="C27" s="195"/>
      <c r="D27" s="195"/>
      <c r="E27" s="195"/>
      <c r="F27" s="195"/>
      <c r="G27" s="195"/>
      <c r="H27" s="195"/>
      <c r="I27" s="196"/>
      <c r="J27" s="197"/>
      <c r="K27" s="198"/>
    </row>
    <row r="28" spans="1:11" ht="15.5" x14ac:dyDescent="0.35">
      <c r="A28" s="176" t="s">
        <v>112</v>
      </c>
      <c r="B28" s="175"/>
      <c r="C28" s="176"/>
      <c r="D28" s="176"/>
      <c r="E28" s="176"/>
      <c r="F28" s="176"/>
      <c r="G28" s="176"/>
      <c r="H28" s="220">
        <f t="shared" ref="H28:H30" si="3">I28*1.18</f>
        <v>312.7</v>
      </c>
      <c r="I28" s="182">
        <v>265</v>
      </c>
      <c r="J28" s="183"/>
      <c r="K28" s="179" t="str">
        <f t="shared" si="2"/>
        <v/>
      </c>
    </row>
    <row r="29" spans="1:11" ht="15.5" x14ac:dyDescent="0.35">
      <c r="A29" s="176" t="s">
        <v>113</v>
      </c>
      <c r="B29" s="175"/>
      <c r="C29" s="176"/>
      <c r="D29" s="176"/>
      <c r="E29" s="176"/>
      <c r="F29" s="176"/>
      <c r="G29" s="176"/>
      <c r="H29" s="220">
        <f t="shared" si="3"/>
        <v>650.17999999999995</v>
      </c>
      <c r="I29" s="182">
        <v>551</v>
      </c>
      <c r="J29" s="183"/>
      <c r="K29" s="179" t="str">
        <f t="shared" si="2"/>
        <v/>
      </c>
    </row>
    <row r="30" spans="1:11" ht="15.5" x14ac:dyDescent="0.35">
      <c r="A30" s="176" t="s">
        <v>129</v>
      </c>
      <c r="B30" s="175"/>
      <c r="C30" s="176"/>
      <c r="D30" s="176"/>
      <c r="E30" s="176"/>
      <c r="F30" s="176"/>
      <c r="G30" s="176"/>
      <c r="H30" s="220">
        <f t="shared" si="3"/>
        <v>2362.3599999999997</v>
      </c>
      <c r="I30" s="182">
        <v>2002</v>
      </c>
      <c r="J30" s="183"/>
      <c r="K30" s="179" t="str">
        <f t="shared" si="2"/>
        <v/>
      </c>
    </row>
    <row r="31" spans="1:11" ht="15.5" x14ac:dyDescent="0.35">
      <c r="A31" s="171"/>
      <c r="B31" s="174"/>
      <c r="C31" s="171"/>
      <c r="D31" s="171"/>
      <c r="E31" s="171"/>
      <c r="F31" s="171"/>
      <c r="G31" s="171"/>
      <c r="H31" s="171"/>
      <c r="I31" s="184"/>
      <c r="J31" s="173"/>
      <c r="K31" s="185"/>
    </row>
    <row r="32" spans="1:11" ht="15.5" x14ac:dyDescent="0.35">
      <c r="A32" s="174" t="s">
        <v>30</v>
      </c>
      <c r="B32" s="171"/>
      <c r="C32" s="171"/>
      <c r="D32" s="171"/>
      <c r="E32" s="171"/>
      <c r="F32" s="171"/>
      <c r="G32" s="171"/>
      <c r="H32" s="171"/>
      <c r="I32" s="180"/>
      <c r="J32" s="181"/>
      <c r="K32" s="172"/>
    </row>
    <row r="33" spans="1:11" ht="15.5" x14ac:dyDescent="0.35">
      <c r="A33" s="176" t="s">
        <v>114</v>
      </c>
      <c r="B33" s="175"/>
      <c r="C33" s="176"/>
      <c r="D33" s="176"/>
      <c r="E33" s="176"/>
      <c r="F33" s="176"/>
      <c r="G33" s="176"/>
      <c r="H33" s="220">
        <f>I33*1.18</f>
        <v>797.68</v>
      </c>
      <c r="I33" s="182">
        <v>676</v>
      </c>
      <c r="J33" s="183"/>
      <c r="K33" s="179" t="str">
        <f t="shared" si="2"/>
        <v/>
      </c>
    </row>
    <row r="34" spans="1:11" ht="15.5" x14ac:dyDescent="0.35">
      <c r="A34" s="174"/>
      <c r="B34" s="174"/>
      <c r="C34" s="171"/>
      <c r="D34" s="171"/>
      <c r="E34" s="171"/>
      <c r="F34" s="171"/>
      <c r="G34" s="171"/>
      <c r="H34" s="171"/>
      <c r="I34" s="184"/>
      <c r="J34" s="173"/>
      <c r="K34" s="185"/>
    </row>
    <row r="35" spans="1:11" ht="15.5" x14ac:dyDescent="0.35">
      <c r="A35" s="174" t="s">
        <v>25</v>
      </c>
      <c r="B35" s="171"/>
      <c r="C35" s="171"/>
      <c r="D35" s="171"/>
      <c r="E35" s="171"/>
      <c r="F35" s="171"/>
      <c r="G35" s="171"/>
      <c r="H35" s="171"/>
      <c r="I35" s="180"/>
      <c r="J35" s="181"/>
      <c r="K35" s="172"/>
    </row>
    <row r="36" spans="1:11" ht="15.5" x14ac:dyDescent="0.35">
      <c r="A36" s="176" t="s">
        <v>130</v>
      </c>
      <c r="B36" s="176"/>
      <c r="C36" s="176"/>
      <c r="D36" s="176"/>
      <c r="E36" s="176"/>
      <c r="F36" s="176"/>
      <c r="G36" s="176"/>
      <c r="H36" s="220">
        <f t="shared" ref="H36:H37" si="4">I36*1.18</f>
        <v>2246.7199999999998</v>
      </c>
      <c r="I36" s="182">
        <v>1904</v>
      </c>
      <c r="J36" s="183"/>
      <c r="K36" s="179" t="str">
        <f t="shared" si="2"/>
        <v/>
      </c>
    </row>
    <row r="37" spans="1:11" ht="15.5" x14ac:dyDescent="0.35">
      <c r="A37" s="176" t="s">
        <v>178</v>
      </c>
      <c r="B37" s="176"/>
      <c r="C37" s="176"/>
      <c r="D37" s="176"/>
      <c r="E37" s="176"/>
      <c r="F37" s="176"/>
      <c r="G37" s="176"/>
      <c r="H37" s="220">
        <f t="shared" si="4"/>
        <v>5245.0999999999995</v>
      </c>
      <c r="I37" s="182">
        <v>4445</v>
      </c>
      <c r="J37" s="183"/>
      <c r="K37" s="179" t="str">
        <f t="shared" si="2"/>
        <v/>
      </c>
    </row>
    <row r="38" spans="1:11" ht="15.5" x14ac:dyDescent="0.35">
      <c r="A38" s="171"/>
      <c r="B38" s="171"/>
      <c r="C38" s="171"/>
      <c r="D38" s="171"/>
      <c r="E38" s="171"/>
      <c r="F38" s="171"/>
      <c r="G38" s="171"/>
      <c r="H38" s="171"/>
      <c r="I38" s="172"/>
      <c r="J38" s="173"/>
      <c r="K38" s="172"/>
    </row>
    <row r="39" spans="1:11" ht="15.5" x14ac:dyDescent="0.35">
      <c r="A39" s="174" t="s">
        <v>31</v>
      </c>
      <c r="B39" s="171"/>
      <c r="C39" s="171"/>
      <c r="D39" s="171"/>
      <c r="E39" s="171"/>
      <c r="F39" s="171"/>
      <c r="G39" s="171"/>
      <c r="H39" s="171"/>
      <c r="I39" s="180"/>
      <c r="J39" s="181"/>
      <c r="K39" s="172"/>
    </row>
    <row r="40" spans="1:11" ht="15.5" x14ac:dyDescent="0.35">
      <c r="A40" s="176" t="s">
        <v>88</v>
      </c>
      <c r="B40" s="176"/>
      <c r="C40" s="176"/>
      <c r="D40" s="176"/>
      <c r="E40" s="176"/>
      <c r="F40" s="176"/>
      <c r="G40" s="176"/>
      <c r="H40" s="220">
        <f t="shared" ref="H40:H52" si="5">I40*1.18</f>
        <v>549.88</v>
      </c>
      <c r="I40" s="177">
        <v>466</v>
      </c>
      <c r="J40" s="178"/>
      <c r="K40" s="179" t="str">
        <f>IF(I40*J40,I40*J40,"")</f>
        <v/>
      </c>
    </row>
    <row r="41" spans="1:11" ht="15.5" x14ac:dyDescent="0.35">
      <c r="A41" s="176" t="s">
        <v>89</v>
      </c>
      <c r="B41" s="176"/>
      <c r="C41" s="176"/>
      <c r="D41" s="176"/>
      <c r="E41" s="176"/>
      <c r="F41" s="176"/>
      <c r="G41" s="176"/>
      <c r="H41" s="220">
        <f t="shared" si="5"/>
        <v>2273.8599999999997</v>
      </c>
      <c r="I41" s="177">
        <v>1927</v>
      </c>
      <c r="J41" s="178"/>
      <c r="K41" s="179" t="str">
        <f>IF(I41*J41,I41*J41,"")</f>
        <v/>
      </c>
    </row>
    <row r="42" spans="1:11" ht="15.5" x14ac:dyDescent="0.35">
      <c r="A42" s="176" t="s">
        <v>90</v>
      </c>
      <c r="B42" s="176"/>
      <c r="C42" s="176"/>
      <c r="D42" s="176"/>
      <c r="E42" s="176"/>
      <c r="F42" s="176"/>
      <c r="G42" s="176"/>
      <c r="H42" s="220">
        <f t="shared" si="5"/>
        <v>428.34</v>
      </c>
      <c r="I42" s="188">
        <v>363</v>
      </c>
      <c r="J42" s="178"/>
      <c r="K42" s="179" t="str">
        <f>IF(I42*J42,I42*J42,"")</f>
        <v/>
      </c>
    </row>
    <row r="43" spans="1:11" ht="15.5" x14ac:dyDescent="0.35">
      <c r="A43" s="176" t="s">
        <v>91</v>
      </c>
      <c r="B43" s="176"/>
      <c r="C43" s="176"/>
      <c r="D43" s="176"/>
      <c r="E43" s="176"/>
      <c r="F43" s="176"/>
      <c r="G43" s="176"/>
      <c r="H43" s="220">
        <f t="shared" si="5"/>
        <v>587.64</v>
      </c>
      <c r="I43" s="188">
        <v>498</v>
      </c>
      <c r="J43" s="178"/>
      <c r="K43" s="179" t="str">
        <f>IF(I43*J43,I43*J43,"")</f>
        <v/>
      </c>
    </row>
    <row r="44" spans="1:11" ht="15.5" x14ac:dyDescent="0.35">
      <c r="A44" s="176" t="s">
        <v>92</v>
      </c>
      <c r="B44" s="176"/>
      <c r="C44" s="176"/>
      <c r="D44" s="176"/>
      <c r="E44" s="176"/>
      <c r="F44" s="176"/>
      <c r="G44" s="176"/>
      <c r="H44" s="220">
        <f t="shared" si="5"/>
        <v>291.45999999999998</v>
      </c>
      <c r="I44" s="188">
        <v>247</v>
      </c>
      <c r="J44" s="178"/>
      <c r="K44" s="179" t="str">
        <f>IF(I44*J44,I44*J44,"")</f>
        <v/>
      </c>
    </row>
    <row r="45" spans="1:11" ht="15.5" x14ac:dyDescent="0.35">
      <c r="A45" s="176" t="s">
        <v>93</v>
      </c>
      <c r="B45" s="176"/>
      <c r="C45" s="176"/>
      <c r="D45" s="176"/>
      <c r="E45" s="176"/>
      <c r="F45" s="176"/>
      <c r="G45" s="176"/>
      <c r="H45" s="220">
        <f t="shared" si="5"/>
        <v>815.38</v>
      </c>
      <c r="I45" s="177">
        <v>691</v>
      </c>
      <c r="J45" s="178"/>
      <c r="K45" s="179" t="str">
        <f t="shared" ref="K45:K50" si="6">IF(I45*J45,I45*J45,"")</f>
        <v/>
      </c>
    </row>
    <row r="46" spans="1:11" ht="15.5" x14ac:dyDescent="0.35">
      <c r="A46" s="176" t="s">
        <v>132</v>
      </c>
      <c r="B46" s="171"/>
      <c r="C46" s="176"/>
      <c r="D46" s="176"/>
      <c r="E46" s="176"/>
      <c r="F46" s="176"/>
      <c r="G46" s="176"/>
      <c r="H46" s="220">
        <f t="shared" si="5"/>
        <v>730.42</v>
      </c>
      <c r="I46" s="177">
        <v>619</v>
      </c>
      <c r="J46" s="178"/>
      <c r="K46" s="179" t="str">
        <f>IF(I46*J46,I46*J46,"")</f>
        <v/>
      </c>
    </row>
    <row r="47" spans="1:11" ht="15.5" x14ac:dyDescent="0.35">
      <c r="A47" s="176" t="s">
        <v>133</v>
      </c>
      <c r="B47" s="176"/>
      <c r="C47" s="176"/>
      <c r="D47" s="176"/>
      <c r="E47" s="176"/>
      <c r="F47" s="176"/>
      <c r="G47" s="176"/>
      <c r="H47" s="220">
        <f t="shared" si="5"/>
        <v>567.57999999999993</v>
      </c>
      <c r="I47" s="177">
        <v>481</v>
      </c>
      <c r="J47" s="178"/>
      <c r="K47" s="179" t="str">
        <f>IF(I47*J47,I47*J47,"")</f>
        <v/>
      </c>
    </row>
    <row r="48" spans="1:11" ht="15.5" x14ac:dyDescent="0.35">
      <c r="A48" s="176" t="s">
        <v>134</v>
      </c>
      <c r="B48" s="176"/>
      <c r="C48" s="176"/>
      <c r="D48" s="176"/>
      <c r="E48" s="176"/>
      <c r="F48" s="176"/>
      <c r="G48" s="176"/>
      <c r="H48" s="220">
        <f t="shared" si="5"/>
        <v>1300.3599999999999</v>
      </c>
      <c r="I48" s="177">
        <v>1102</v>
      </c>
      <c r="J48" s="178"/>
      <c r="K48" s="179" t="str">
        <f>IF(I48*J48,I48*J48,"")</f>
        <v/>
      </c>
    </row>
    <row r="49" spans="1:11" ht="15.5" x14ac:dyDescent="0.35">
      <c r="A49" s="176" t="s">
        <v>135</v>
      </c>
      <c r="B49" s="176"/>
      <c r="C49" s="176"/>
      <c r="D49" s="176"/>
      <c r="E49" s="176"/>
      <c r="F49" s="176"/>
      <c r="G49" s="176"/>
      <c r="H49" s="220">
        <f t="shared" si="5"/>
        <v>1181.1799999999998</v>
      </c>
      <c r="I49" s="177">
        <v>1001</v>
      </c>
      <c r="J49" s="178"/>
      <c r="K49" s="179" t="str">
        <f t="shared" si="6"/>
        <v/>
      </c>
    </row>
    <row r="50" spans="1:11" ht="15.5" x14ac:dyDescent="0.35">
      <c r="A50" s="176" t="s">
        <v>136</v>
      </c>
      <c r="B50" s="176"/>
      <c r="C50" s="176"/>
      <c r="D50" s="176"/>
      <c r="E50" s="176"/>
      <c r="F50" s="176"/>
      <c r="G50" s="176"/>
      <c r="H50" s="220">
        <f t="shared" si="5"/>
        <v>885</v>
      </c>
      <c r="I50" s="177">
        <v>750</v>
      </c>
      <c r="J50" s="178"/>
      <c r="K50" s="179" t="str">
        <f t="shared" si="6"/>
        <v/>
      </c>
    </row>
    <row r="51" spans="1:11" ht="15.5" x14ac:dyDescent="0.35">
      <c r="A51" s="176" t="s">
        <v>137</v>
      </c>
      <c r="B51" s="176"/>
      <c r="C51" s="176"/>
      <c r="D51" s="176"/>
      <c r="E51" s="176"/>
      <c r="F51" s="176"/>
      <c r="G51" s="176"/>
      <c r="H51" s="220">
        <f t="shared" si="5"/>
        <v>254.88</v>
      </c>
      <c r="I51" s="177">
        <v>216</v>
      </c>
      <c r="J51" s="178"/>
      <c r="K51" s="179" t="str">
        <f>IF(I51*J51,I51*J51,"")</f>
        <v/>
      </c>
    </row>
    <row r="52" spans="1:11" ht="15.5" x14ac:dyDescent="0.35">
      <c r="A52" s="176" t="s">
        <v>139</v>
      </c>
      <c r="B52" s="176"/>
      <c r="C52" s="176"/>
      <c r="D52" s="176"/>
      <c r="E52" s="176"/>
      <c r="F52" s="176"/>
      <c r="G52" s="176"/>
      <c r="H52" s="220">
        <f t="shared" si="5"/>
        <v>178.17999999999998</v>
      </c>
      <c r="I52" s="188">
        <v>151</v>
      </c>
      <c r="J52" s="178"/>
      <c r="K52" s="179" t="str">
        <f>IF(I52*J52,I52*J52,"")</f>
        <v/>
      </c>
    </row>
    <row r="53" spans="1:11" ht="15.5" x14ac:dyDescent="0.35">
      <c r="A53" s="171"/>
      <c r="B53" s="171"/>
      <c r="C53" s="171"/>
      <c r="D53" s="171"/>
      <c r="E53" s="171"/>
      <c r="F53" s="171"/>
      <c r="G53" s="171"/>
      <c r="H53" s="171"/>
      <c r="I53" s="180"/>
      <c r="J53" s="181"/>
      <c r="K53" s="185"/>
    </row>
    <row r="54" spans="1:11" ht="15.5" x14ac:dyDescent="0.35">
      <c r="A54" s="174" t="s">
        <v>394</v>
      </c>
      <c r="B54" s="171"/>
      <c r="C54" s="171"/>
      <c r="D54" s="171"/>
      <c r="E54" s="171"/>
      <c r="F54" s="171"/>
      <c r="G54" s="171"/>
      <c r="H54" s="171"/>
      <c r="I54" s="180"/>
      <c r="J54" s="181"/>
      <c r="K54" s="172"/>
    </row>
    <row r="55" spans="1:11" ht="15.5" x14ac:dyDescent="0.35">
      <c r="A55" s="176" t="s">
        <v>140</v>
      </c>
      <c r="B55" s="176"/>
      <c r="C55" s="176"/>
      <c r="D55" s="176"/>
      <c r="E55" s="176"/>
      <c r="F55" s="176"/>
      <c r="G55" s="176"/>
      <c r="H55" s="220">
        <f t="shared" ref="H55:H59" si="7">I55*1.18</f>
        <v>551.05999999999995</v>
      </c>
      <c r="I55" s="177">
        <v>467</v>
      </c>
      <c r="J55" s="178"/>
      <c r="K55" s="179" t="str">
        <f>IF(I55*J55,I55*J55,"")</f>
        <v/>
      </c>
    </row>
    <row r="56" spans="1:11" ht="15.5" x14ac:dyDescent="0.35">
      <c r="A56" s="176" t="s">
        <v>141</v>
      </c>
      <c r="B56" s="171"/>
      <c r="C56" s="176"/>
      <c r="D56" s="176"/>
      <c r="E56" s="176"/>
      <c r="F56" s="176"/>
      <c r="G56" s="176"/>
      <c r="H56" s="220">
        <f t="shared" si="7"/>
        <v>624.21999999999991</v>
      </c>
      <c r="I56" s="177">
        <v>529</v>
      </c>
      <c r="J56" s="178"/>
      <c r="K56" s="179" t="str">
        <f>IF(I56*J56,I56*J56,"")</f>
        <v/>
      </c>
    </row>
    <row r="57" spans="1:11" ht="15.5" x14ac:dyDescent="0.35">
      <c r="A57" s="176" t="s">
        <v>142</v>
      </c>
      <c r="B57" s="176"/>
      <c r="C57" s="176"/>
      <c r="D57" s="176"/>
      <c r="E57" s="176"/>
      <c r="F57" s="176"/>
      <c r="G57" s="176"/>
      <c r="H57" s="220">
        <f t="shared" si="7"/>
        <v>607.69999999999993</v>
      </c>
      <c r="I57" s="177">
        <v>515</v>
      </c>
      <c r="J57" s="178"/>
      <c r="K57" s="179" t="str">
        <f>IF(I57*J57,I57*J57,"")</f>
        <v/>
      </c>
    </row>
    <row r="58" spans="1:11" ht="15.5" x14ac:dyDescent="0.35">
      <c r="A58" s="176" t="s">
        <v>171</v>
      </c>
      <c r="B58" s="176"/>
      <c r="C58" s="176"/>
      <c r="D58" s="176"/>
      <c r="E58" s="176"/>
      <c r="F58" s="176"/>
      <c r="G58" s="176"/>
      <c r="H58" s="220">
        <f t="shared" si="7"/>
        <v>3300.46</v>
      </c>
      <c r="I58" s="177">
        <v>2797</v>
      </c>
      <c r="J58" s="178"/>
      <c r="K58" s="179" t="str">
        <f>IF(I58*J58,I58*J58,"")</f>
        <v/>
      </c>
    </row>
    <row r="59" spans="1:11" ht="15.5" x14ac:dyDescent="0.35">
      <c r="A59" s="176" t="s">
        <v>172</v>
      </c>
      <c r="B59" s="176"/>
      <c r="C59" s="176"/>
      <c r="D59" s="176"/>
      <c r="E59" s="176"/>
      <c r="F59" s="176"/>
      <c r="G59" s="176"/>
      <c r="H59" s="220">
        <f t="shared" si="7"/>
        <v>1649.6399999999999</v>
      </c>
      <c r="I59" s="188">
        <v>1398</v>
      </c>
      <c r="J59" s="178"/>
      <c r="K59" s="179" t="str">
        <f>IF(I59*J59,I59*J59,"")</f>
        <v/>
      </c>
    </row>
    <row r="60" spans="1:11" ht="15.5" x14ac:dyDescent="0.35">
      <c r="A60" s="171"/>
      <c r="B60" s="171"/>
      <c r="C60" s="171"/>
      <c r="D60" s="171"/>
      <c r="E60" s="171"/>
      <c r="F60" s="171"/>
      <c r="G60" s="171"/>
      <c r="H60" s="171"/>
      <c r="I60" s="172"/>
      <c r="J60" s="173"/>
      <c r="K60" s="172"/>
    </row>
    <row r="61" spans="1:11" ht="15.5" x14ac:dyDescent="0.35">
      <c r="A61" s="174" t="s">
        <v>32</v>
      </c>
      <c r="B61" s="171"/>
      <c r="C61" s="171"/>
      <c r="D61" s="171"/>
      <c r="E61" s="171"/>
      <c r="F61" s="171"/>
      <c r="G61" s="171"/>
      <c r="H61" s="171"/>
      <c r="I61" s="180"/>
      <c r="J61" s="181"/>
      <c r="K61" s="172"/>
    </row>
    <row r="62" spans="1:11" ht="15.5" x14ac:dyDescent="0.35">
      <c r="A62" s="176" t="s">
        <v>143</v>
      </c>
      <c r="B62" s="176"/>
      <c r="C62" s="176"/>
      <c r="D62" s="176"/>
      <c r="E62" s="176"/>
      <c r="F62" s="176"/>
      <c r="G62" s="176"/>
      <c r="H62" s="220">
        <f t="shared" ref="H62:H63" si="8">I62*1.18</f>
        <v>4986.6799999999994</v>
      </c>
      <c r="I62" s="182">
        <v>4226</v>
      </c>
      <c r="J62" s="183"/>
      <c r="K62" s="179" t="str">
        <f>IF(I62*J62,I62*J62,"")</f>
        <v/>
      </c>
    </row>
    <row r="63" spans="1:11" ht="15.5" x14ac:dyDescent="0.35">
      <c r="A63" s="176" t="s">
        <v>144</v>
      </c>
      <c r="B63" s="175"/>
      <c r="C63" s="176"/>
      <c r="D63" s="176"/>
      <c r="E63" s="176"/>
      <c r="F63" s="176"/>
      <c r="G63" s="176"/>
      <c r="H63" s="220">
        <f t="shared" si="8"/>
        <v>6318.9</v>
      </c>
      <c r="I63" s="182">
        <v>5355</v>
      </c>
      <c r="J63" s="183"/>
      <c r="K63" s="179" t="str">
        <f>IF(I63*J63,I63*J63,"")</f>
        <v/>
      </c>
    </row>
    <row r="64" spans="1:11" ht="15.5" x14ac:dyDescent="0.35">
      <c r="A64" s="174"/>
      <c r="B64" s="174"/>
      <c r="C64" s="171"/>
      <c r="D64" s="171"/>
      <c r="E64" s="171"/>
      <c r="F64" s="171"/>
      <c r="G64" s="171"/>
      <c r="H64" s="171"/>
      <c r="I64" s="184"/>
      <c r="J64" s="173"/>
      <c r="K64" s="185"/>
    </row>
    <row r="65" spans="1:11" ht="15.5" x14ac:dyDescent="0.35">
      <c r="A65" s="174" t="s">
        <v>395</v>
      </c>
      <c r="B65" s="171"/>
      <c r="C65" s="171"/>
      <c r="D65" s="171"/>
      <c r="E65" s="171"/>
      <c r="F65" s="171"/>
      <c r="G65" s="171"/>
      <c r="H65" s="171"/>
      <c r="I65" s="180"/>
      <c r="J65" s="181"/>
      <c r="K65" s="185"/>
    </row>
    <row r="66" spans="1:11" ht="15.5" x14ac:dyDescent="0.35">
      <c r="A66" s="174" t="s">
        <v>179</v>
      </c>
      <c r="B66" s="171"/>
      <c r="C66" s="171"/>
      <c r="D66" s="171"/>
      <c r="E66" s="171"/>
      <c r="F66" s="171"/>
      <c r="G66" s="171"/>
      <c r="H66" s="171"/>
      <c r="I66" s="180"/>
      <c r="J66" s="181"/>
      <c r="K66" s="185"/>
    </row>
    <row r="67" spans="1:11" ht="15.5" x14ac:dyDescent="0.35">
      <c r="A67" s="176" t="s">
        <v>146</v>
      </c>
      <c r="B67" s="176"/>
      <c r="C67" s="176"/>
      <c r="D67" s="176"/>
      <c r="E67" s="176"/>
      <c r="F67" s="176"/>
      <c r="G67" s="176"/>
      <c r="H67" s="220">
        <f t="shared" ref="H67:H70" si="9">I67*1.18</f>
        <v>12367.58</v>
      </c>
      <c r="I67" s="177">
        <v>10481</v>
      </c>
      <c r="J67" s="178"/>
      <c r="K67" s="179" t="str">
        <f>IF(I67*J67,I67*J67,"")</f>
        <v/>
      </c>
    </row>
    <row r="68" spans="1:11" ht="15.5" x14ac:dyDescent="0.35">
      <c r="A68" s="176" t="s">
        <v>154</v>
      </c>
      <c r="B68" s="176"/>
      <c r="C68" s="176"/>
      <c r="D68" s="176"/>
      <c r="E68" s="176"/>
      <c r="F68" s="176"/>
      <c r="G68" s="176"/>
      <c r="H68" s="220">
        <f t="shared" si="9"/>
        <v>6884.12</v>
      </c>
      <c r="I68" s="177">
        <v>5834</v>
      </c>
      <c r="J68" s="178"/>
      <c r="K68" s="179" t="str">
        <f>IF(I68*J68,I68*J68,"")</f>
        <v/>
      </c>
    </row>
    <row r="69" spans="1:11" ht="15.5" x14ac:dyDescent="0.35">
      <c r="A69" s="176" t="s">
        <v>155</v>
      </c>
      <c r="B69" s="176"/>
      <c r="C69" s="176"/>
      <c r="D69" s="176"/>
      <c r="E69" s="176"/>
      <c r="F69" s="176"/>
      <c r="G69" s="176"/>
      <c r="H69" s="220">
        <f t="shared" si="9"/>
        <v>7461.1399999999994</v>
      </c>
      <c r="I69" s="177">
        <v>6323</v>
      </c>
      <c r="J69" s="178"/>
      <c r="K69" s="179" t="str">
        <f>IF(I69*J69,I69*J69,"")</f>
        <v/>
      </c>
    </row>
    <row r="70" spans="1:11" ht="15.5" x14ac:dyDescent="0.35">
      <c r="A70" s="176" t="s">
        <v>156</v>
      </c>
      <c r="B70" s="176"/>
      <c r="C70" s="176"/>
      <c r="D70" s="176"/>
      <c r="E70" s="176"/>
      <c r="F70" s="176"/>
      <c r="G70" s="176"/>
      <c r="H70" s="220">
        <f t="shared" si="9"/>
        <v>7589.7599999999993</v>
      </c>
      <c r="I70" s="177">
        <v>6432</v>
      </c>
      <c r="J70" s="178"/>
      <c r="K70" s="179" t="str">
        <f>IF(I70*J70,I70*J70,"")</f>
        <v/>
      </c>
    </row>
    <row r="71" spans="1:11" ht="15.5" x14ac:dyDescent="0.35">
      <c r="A71" s="176" t="s">
        <v>149</v>
      </c>
      <c r="B71" s="176"/>
      <c r="C71" s="176"/>
      <c r="D71" s="176"/>
      <c r="E71" s="176"/>
      <c r="F71" s="176"/>
      <c r="G71" s="176"/>
      <c r="H71" s="220">
        <f>I71*1.18</f>
        <v>1150.5</v>
      </c>
      <c r="I71" s="177">
        <v>975</v>
      </c>
      <c r="J71" s="178"/>
      <c r="K71" s="179" t="str">
        <f>IF(I71*J71,I71*J71,"")</f>
        <v/>
      </c>
    </row>
    <row r="72" spans="1:11" ht="15.5" x14ac:dyDescent="0.35">
      <c r="A72" s="174"/>
      <c r="B72" s="171"/>
      <c r="C72" s="171"/>
      <c r="D72" s="171"/>
      <c r="E72" s="171"/>
      <c r="F72" s="171"/>
      <c r="G72" s="171"/>
      <c r="H72" s="171"/>
      <c r="I72" s="180"/>
      <c r="J72" s="181"/>
      <c r="K72" s="185"/>
    </row>
    <row r="73" spans="1:11" ht="15.5" x14ac:dyDescent="0.35">
      <c r="A73" s="174" t="s">
        <v>396</v>
      </c>
      <c r="B73" s="171"/>
      <c r="C73" s="171"/>
      <c r="D73" s="171"/>
      <c r="E73" s="171"/>
      <c r="F73" s="171"/>
      <c r="G73" s="171"/>
      <c r="H73" s="171"/>
      <c r="I73" s="180"/>
      <c r="J73" s="181"/>
      <c r="K73" s="172"/>
    </row>
    <row r="74" spans="1:11" ht="15.5" x14ac:dyDescent="0.35">
      <c r="A74" s="176" t="s">
        <v>157</v>
      </c>
      <c r="B74" s="176"/>
      <c r="C74" s="176"/>
      <c r="D74" s="176"/>
      <c r="E74" s="176"/>
      <c r="F74" s="176"/>
      <c r="G74" s="176"/>
      <c r="H74" s="220">
        <f t="shared" ref="H74:H78" si="10">I74*1.18</f>
        <v>8243.48</v>
      </c>
      <c r="I74" s="177">
        <v>6986</v>
      </c>
      <c r="J74" s="178"/>
      <c r="K74" s="179" t="str">
        <f>IF(I74*J74,I74*J74,"")</f>
        <v/>
      </c>
    </row>
    <row r="75" spans="1:11" ht="15.5" x14ac:dyDescent="0.35">
      <c r="A75" s="176" t="s">
        <v>158</v>
      </c>
      <c r="B75" s="176"/>
      <c r="C75" s="176"/>
      <c r="D75" s="176"/>
      <c r="E75" s="176"/>
      <c r="F75" s="176"/>
      <c r="G75" s="176"/>
      <c r="H75" s="220">
        <f t="shared" si="10"/>
        <v>2356.46</v>
      </c>
      <c r="I75" s="177">
        <v>1997</v>
      </c>
      <c r="J75" s="199"/>
      <c r="K75" s="179" t="str">
        <f>IF(I75*J75,I75*J75,"")</f>
        <v/>
      </c>
    </row>
    <row r="76" spans="1:11" ht="15.5" x14ac:dyDescent="0.35">
      <c r="A76" s="176" t="s">
        <v>180</v>
      </c>
      <c r="B76" s="176"/>
      <c r="C76" s="176"/>
      <c r="D76" s="176"/>
      <c r="E76" s="176"/>
      <c r="F76" s="176"/>
      <c r="G76" s="176"/>
      <c r="H76" s="220">
        <f t="shared" si="10"/>
        <v>960.52</v>
      </c>
      <c r="I76" s="188">
        <v>814</v>
      </c>
      <c r="J76" s="183"/>
      <c r="K76" s="179" t="str">
        <f>IF(I76*J76,I76*J76,"")</f>
        <v/>
      </c>
    </row>
    <row r="77" spans="1:11" ht="15.5" x14ac:dyDescent="0.35">
      <c r="A77" s="176" t="s">
        <v>160</v>
      </c>
      <c r="B77" s="176"/>
      <c r="C77" s="176"/>
      <c r="D77" s="176"/>
      <c r="E77" s="176"/>
      <c r="F77" s="176"/>
      <c r="G77" s="176"/>
      <c r="H77" s="220">
        <f t="shared" si="10"/>
        <v>2057.92</v>
      </c>
      <c r="I77" s="188">
        <v>1744</v>
      </c>
      <c r="J77" s="178"/>
      <c r="K77" s="179" t="str">
        <f>IF(I77*J77,I77*J77,"")</f>
        <v/>
      </c>
    </row>
    <row r="78" spans="1:11" ht="15.5" x14ac:dyDescent="0.35">
      <c r="A78" s="176" t="s">
        <v>161</v>
      </c>
      <c r="B78" s="176"/>
      <c r="C78" s="176"/>
      <c r="D78" s="176"/>
      <c r="E78" s="176"/>
      <c r="F78" s="176"/>
      <c r="G78" s="176"/>
      <c r="H78" s="220">
        <f t="shared" si="10"/>
        <v>2057.92</v>
      </c>
      <c r="I78" s="188">
        <v>1744</v>
      </c>
      <c r="J78" s="183"/>
      <c r="K78" s="179" t="str">
        <f>IF(I78*J78,I78*J78,"")</f>
        <v/>
      </c>
    </row>
    <row r="79" spans="1:11" ht="15.5" x14ac:dyDescent="0.35">
      <c r="A79" s="171"/>
      <c r="B79" s="171"/>
      <c r="C79" s="171"/>
      <c r="D79" s="171"/>
      <c r="E79" s="171"/>
      <c r="F79" s="171"/>
      <c r="G79" s="171"/>
      <c r="H79" s="171"/>
      <c r="I79" s="172"/>
      <c r="J79" s="173"/>
      <c r="K79" s="172"/>
    </row>
    <row r="80" spans="1:11" ht="15.5" x14ac:dyDescent="0.35">
      <c r="A80" s="174" t="s">
        <v>36</v>
      </c>
      <c r="B80" s="171"/>
      <c r="C80" s="171"/>
      <c r="D80" s="171"/>
      <c r="E80" s="171"/>
      <c r="F80" s="171"/>
      <c r="G80" s="171"/>
      <c r="H80" s="171"/>
      <c r="I80" s="180"/>
      <c r="J80" s="181"/>
      <c r="K80" s="172"/>
    </row>
    <row r="81" spans="1:11" ht="15.5" x14ac:dyDescent="0.35">
      <c r="A81" s="176" t="s">
        <v>393</v>
      </c>
      <c r="B81" s="176"/>
      <c r="C81" s="176"/>
      <c r="D81" s="176"/>
      <c r="E81" s="176"/>
      <c r="F81" s="176"/>
      <c r="G81" s="176"/>
      <c r="H81" s="220">
        <f t="shared" ref="H81:H82" si="11">I81*1.18</f>
        <v>6596.2</v>
      </c>
      <c r="I81" s="188">
        <v>5590</v>
      </c>
      <c r="J81" s="178"/>
      <c r="K81" s="179" t="str">
        <f>IF(I81*J81,I81*J81,"")</f>
        <v/>
      </c>
    </row>
    <row r="82" spans="1:11" ht="15.5" x14ac:dyDescent="0.35">
      <c r="A82" s="176" t="s">
        <v>163</v>
      </c>
      <c r="B82" s="176"/>
      <c r="C82" s="176"/>
      <c r="D82" s="176"/>
      <c r="E82" s="176"/>
      <c r="F82" s="176"/>
      <c r="G82" s="176"/>
      <c r="H82" s="220">
        <f t="shared" si="11"/>
        <v>604.16</v>
      </c>
      <c r="I82" s="188">
        <v>512</v>
      </c>
      <c r="J82" s="183"/>
      <c r="K82" s="179" t="str">
        <f>IF(I82*J82,I82*J82,"")</f>
        <v/>
      </c>
    </row>
    <row r="83" spans="1:11" ht="15.5" x14ac:dyDescent="0.35">
      <c r="A83" s="171"/>
      <c r="B83" s="171"/>
      <c r="C83" s="171"/>
      <c r="D83" s="171"/>
      <c r="E83" s="171"/>
      <c r="F83" s="171"/>
      <c r="G83" s="171"/>
      <c r="H83" s="171"/>
      <c r="I83" s="172"/>
      <c r="J83" s="173"/>
      <c r="K83" s="172"/>
    </row>
    <row r="84" spans="1:11" ht="15.5" x14ac:dyDescent="0.35">
      <c r="A84" s="174" t="s">
        <v>37</v>
      </c>
      <c r="B84" s="171"/>
      <c r="C84" s="171"/>
      <c r="D84" s="171"/>
      <c r="E84" s="171"/>
      <c r="F84" s="171"/>
      <c r="G84" s="171"/>
      <c r="H84" s="171"/>
      <c r="I84" s="180"/>
      <c r="J84" s="181"/>
      <c r="K84" s="172"/>
    </row>
    <row r="85" spans="1:11" ht="15.5" x14ac:dyDescent="0.35">
      <c r="A85" s="176" t="s">
        <v>164</v>
      </c>
      <c r="B85" s="176"/>
      <c r="C85" s="176"/>
      <c r="D85" s="176"/>
      <c r="E85" s="176"/>
      <c r="F85" s="176"/>
      <c r="G85" s="176"/>
      <c r="H85" s="220">
        <f t="shared" ref="H85:H88" si="12">I85*1.18</f>
        <v>582.91999999999996</v>
      </c>
      <c r="I85" s="177">
        <v>494</v>
      </c>
      <c r="J85" s="178"/>
      <c r="K85" s="179" t="str">
        <f>IF(I85*J85,I85*J85,"")</f>
        <v/>
      </c>
    </row>
    <row r="86" spans="1:11" ht="15.5" x14ac:dyDescent="0.35">
      <c r="A86" s="176" t="s">
        <v>107</v>
      </c>
      <c r="B86" s="176"/>
      <c r="C86" s="176"/>
      <c r="D86" s="176"/>
      <c r="E86" s="176"/>
      <c r="F86" s="176"/>
      <c r="G86" s="176"/>
      <c r="H86" s="220">
        <f t="shared" si="12"/>
        <v>685.57999999999993</v>
      </c>
      <c r="I86" s="177">
        <v>581</v>
      </c>
      <c r="J86" s="178"/>
      <c r="K86" s="179" t="str">
        <f>IF(I86*J86,I86*J86,"")</f>
        <v/>
      </c>
    </row>
    <row r="87" spans="1:11" ht="15.5" x14ac:dyDescent="0.35">
      <c r="A87" s="176" t="s">
        <v>105</v>
      </c>
      <c r="B87" s="176"/>
      <c r="C87" s="176"/>
      <c r="D87" s="176"/>
      <c r="E87" s="176"/>
      <c r="F87" s="176"/>
      <c r="G87" s="176"/>
      <c r="H87" s="220">
        <f t="shared" si="12"/>
        <v>0</v>
      </c>
      <c r="I87" s="177">
        <v>0</v>
      </c>
      <c r="J87" s="178"/>
      <c r="K87" s="179" t="str">
        <f>IF(I87*J87,I87*J87,"")</f>
        <v/>
      </c>
    </row>
    <row r="88" spans="1:11" ht="15.5" x14ac:dyDescent="0.35">
      <c r="A88" s="176" t="s">
        <v>106</v>
      </c>
      <c r="B88" s="176"/>
      <c r="C88" s="176"/>
      <c r="D88" s="176"/>
      <c r="E88" s="176"/>
      <c r="F88" s="176"/>
      <c r="G88" s="176"/>
      <c r="H88" s="220">
        <f t="shared" si="12"/>
        <v>0</v>
      </c>
      <c r="I88" s="177">
        <v>0</v>
      </c>
      <c r="J88" s="178"/>
      <c r="K88" s="200" t="str">
        <f>IF(I88*J88,I88*J88,"")</f>
        <v/>
      </c>
    </row>
    <row r="89" spans="1:11" ht="15.5" x14ac:dyDescent="0.35">
      <c r="A89" s="171"/>
      <c r="B89" s="171"/>
      <c r="C89" s="171"/>
      <c r="D89" s="171"/>
      <c r="E89" s="171"/>
      <c r="F89" s="171"/>
      <c r="G89" s="171"/>
      <c r="H89" s="171"/>
      <c r="I89" s="172"/>
      <c r="J89" s="173"/>
      <c r="K89" s="172"/>
    </row>
    <row r="90" spans="1:11" ht="15.5" x14ac:dyDescent="0.35">
      <c r="A90" s="174" t="s">
        <v>11</v>
      </c>
      <c r="B90" s="171"/>
      <c r="C90" s="171"/>
      <c r="D90" s="171"/>
      <c r="E90" s="171"/>
      <c r="F90" s="171"/>
      <c r="G90" s="171"/>
      <c r="H90" s="171"/>
      <c r="I90" s="180"/>
      <c r="J90" s="181"/>
      <c r="K90" s="172"/>
    </row>
    <row r="91" spans="1:11" ht="15.5" x14ac:dyDescent="0.35">
      <c r="A91" s="176" t="s">
        <v>181</v>
      </c>
      <c r="B91" s="176"/>
      <c r="C91" s="176"/>
      <c r="D91" s="176"/>
      <c r="E91" s="176"/>
      <c r="F91" s="176"/>
      <c r="G91" s="176"/>
      <c r="H91" s="220">
        <f t="shared" ref="H91:H92" si="13">I91*1.18</f>
        <v>1728.6999999999998</v>
      </c>
      <c r="I91" s="177">
        <v>1465</v>
      </c>
      <c r="J91" s="199"/>
      <c r="K91" s="201" t="str">
        <f>IF(I91*J91,I91*J91,"")</f>
        <v/>
      </c>
    </row>
    <row r="92" spans="1:11" ht="15.5" x14ac:dyDescent="0.35">
      <c r="A92" s="176" t="s">
        <v>182</v>
      </c>
      <c r="B92" s="176"/>
      <c r="C92" s="176"/>
      <c r="D92" s="176"/>
      <c r="E92" s="176"/>
      <c r="F92" s="176"/>
      <c r="G92" s="176"/>
      <c r="H92" s="220">
        <f t="shared" si="13"/>
        <v>3570.68</v>
      </c>
      <c r="I92" s="188">
        <v>3026</v>
      </c>
      <c r="J92" s="178"/>
      <c r="K92" s="200" t="str">
        <f>IF(I92*J92,I92*J92,"")</f>
        <v/>
      </c>
    </row>
    <row r="93" spans="1:11" ht="15.5" x14ac:dyDescent="0.35">
      <c r="A93" s="171"/>
      <c r="B93" s="171"/>
      <c r="C93" s="171"/>
      <c r="D93" s="171"/>
      <c r="E93" s="171"/>
      <c r="F93" s="171"/>
      <c r="G93" s="171"/>
      <c r="H93" s="171"/>
      <c r="I93" s="172"/>
      <c r="J93" s="173"/>
      <c r="K93" s="172"/>
    </row>
    <row r="94" spans="1:11" ht="15.5" x14ac:dyDescent="0.35">
      <c r="A94" s="174" t="s">
        <v>12</v>
      </c>
      <c r="B94" s="171"/>
      <c r="C94" s="171"/>
      <c r="D94" s="171"/>
      <c r="E94" s="171"/>
      <c r="F94" s="171"/>
      <c r="G94" s="171"/>
      <c r="H94" s="171"/>
      <c r="I94" s="180"/>
      <c r="J94" s="181"/>
      <c r="K94" s="172"/>
    </row>
    <row r="95" spans="1:11" ht="15.5" x14ac:dyDescent="0.35">
      <c r="A95" s="176" t="s">
        <v>98</v>
      </c>
      <c r="B95" s="176"/>
      <c r="C95" s="176"/>
      <c r="D95" s="176"/>
      <c r="E95" s="176"/>
      <c r="F95" s="176"/>
      <c r="G95" s="176"/>
      <c r="H95" s="220">
        <f t="shared" ref="H95:H99" si="14">I95*1.18</f>
        <v>0</v>
      </c>
      <c r="I95" s="177">
        <v>0</v>
      </c>
      <c r="J95" s="178"/>
      <c r="K95" s="179" t="str">
        <f>IF(I95*J95,I95*J95,"")</f>
        <v/>
      </c>
    </row>
    <row r="96" spans="1:11" ht="15.5" x14ac:dyDescent="0.35">
      <c r="A96" s="176" t="s">
        <v>99</v>
      </c>
      <c r="B96" s="176"/>
      <c r="C96" s="176"/>
      <c r="D96" s="176"/>
      <c r="E96" s="176"/>
      <c r="F96" s="176"/>
      <c r="G96" s="176"/>
      <c r="H96" s="220">
        <f t="shared" si="14"/>
        <v>0</v>
      </c>
      <c r="I96" s="177">
        <v>0</v>
      </c>
      <c r="J96" s="178"/>
      <c r="K96" s="179" t="str">
        <f>IF(I96*J96,I96*J96,"")</f>
        <v/>
      </c>
    </row>
    <row r="97" spans="1:11" ht="15.5" x14ac:dyDescent="0.35">
      <c r="A97" s="176" t="s">
        <v>100</v>
      </c>
      <c r="B97" s="176"/>
      <c r="C97" s="176"/>
      <c r="D97" s="176"/>
      <c r="E97" s="176"/>
      <c r="F97" s="176"/>
      <c r="G97" s="176"/>
      <c r="H97" s="220">
        <f t="shared" si="14"/>
        <v>0</v>
      </c>
      <c r="I97" s="177">
        <v>0</v>
      </c>
      <c r="J97" s="178"/>
      <c r="K97" s="179" t="str">
        <f>IF(I97*J97,I97*J97,"")</f>
        <v/>
      </c>
    </row>
    <row r="98" spans="1:11" ht="15.5" x14ac:dyDescent="0.35">
      <c r="A98" s="176" t="s">
        <v>101</v>
      </c>
      <c r="B98" s="176"/>
      <c r="C98" s="176"/>
      <c r="D98" s="176"/>
      <c r="E98" s="176"/>
      <c r="F98" s="176"/>
      <c r="G98" s="176"/>
      <c r="H98" s="220">
        <f t="shared" si="14"/>
        <v>0</v>
      </c>
      <c r="I98" s="177">
        <v>0</v>
      </c>
      <c r="J98" s="178"/>
      <c r="K98" s="179"/>
    </row>
    <row r="99" spans="1:11" ht="15.5" x14ac:dyDescent="0.35">
      <c r="A99" s="176" t="s">
        <v>102</v>
      </c>
      <c r="B99" s="176"/>
      <c r="C99" s="176"/>
      <c r="D99" s="176"/>
      <c r="E99" s="176"/>
      <c r="F99" s="176"/>
      <c r="G99" s="176"/>
      <c r="H99" s="220">
        <f t="shared" si="14"/>
        <v>1535.1799999999998</v>
      </c>
      <c r="I99" s="177">
        <v>1301</v>
      </c>
      <c r="J99" s="178"/>
      <c r="K99" s="179" t="str">
        <f>IF(I99*J99,I99*J99,"")</f>
        <v/>
      </c>
    </row>
    <row r="100" spans="1:11" ht="15.5" x14ac:dyDescent="0.35">
      <c r="A100" s="171"/>
      <c r="B100" s="171"/>
      <c r="C100" s="171"/>
      <c r="D100" s="171"/>
      <c r="E100" s="171"/>
      <c r="F100" s="171"/>
      <c r="G100" s="171"/>
      <c r="H100" s="171"/>
      <c r="I100" s="172"/>
      <c r="J100" s="173"/>
      <c r="K100" s="172"/>
    </row>
    <row r="101" spans="1:11" ht="15.5" x14ac:dyDescent="0.35">
      <c r="A101" s="174" t="s">
        <v>13</v>
      </c>
      <c r="B101" s="171"/>
      <c r="C101" s="171"/>
      <c r="D101" s="171"/>
      <c r="E101" s="171"/>
      <c r="F101" s="171"/>
      <c r="G101" s="171"/>
      <c r="H101" s="171"/>
      <c r="I101" s="180"/>
      <c r="J101" s="181"/>
      <c r="K101" s="172"/>
    </row>
    <row r="102" spans="1:11" ht="15.5" x14ac:dyDescent="0.35">
      <c r="A102" s="176" t="s">
        <v>103</v>
      </c>
      <c r="B102" s="176"/>
      <c r="C102" s="176"/>
      <c r="D102" s="176"/>
      <c r="E102" s="176"/>
      <c r="F102" s="176"/>
      <c r="G102" s="176"/>
      <c r="H102" s="220">
        <f t="shared" ref="H102:H103" si="15">I102*1.18</f>
        <v>0</v>
      </c>
      <c r="I102" s="177">
        <v>0</v>
      </c>
      <c r="J102" s="178"/>
      <c r="K102" s="179" t="str">
        <f>IF(I102*J102,I102*J102,"")</f>
        <v/>
      </c>
    </row>
    <row r="103" spans="1:11" ht="15.5" x14ac:dyDescent="0.35">
      <c r="A103" s="176" t="s">
        <v>104</v>
      </c>
      <c r="B103" s="176"/>
      <c r="C103" s="176"/>
      <c r="D103" s="176"/>
      <c r="E103" s="176"/>
      <c r="F103" s="176"/>
      <c r="G103" s="176"/>
      <c r="H103" s="220">
        <f t="shared" si="15"/>
        <v>0</v>
      </c>
      <c r="I103" s="177">
        <v>0</v>
      </c>
      <c r="J103" s="178"/>
      <c r="K103" s="179" t="str">
        <f>IF(I103*J103,I103*J103,"")</f>
        <v/>
      </c>
    </row>
    <row r="104" spans="1:11" ht="15.5" x14ac:dyDescent="0.35">
      <c r="A104" s="171"/>
      <c r="B104" s="171"/>
      <c r="C104" s="171"/>
      <c r="D104" s="171"/>
      <c r="E104" s="171"/>
      <c r="F104" s="171"/>
      <c r="G104" s="171"/>
      <c r="H104" s="171"/>
      <c r="I104" s="180"/>
      <c r="J104" s="181"/>
      <c r="K104" s="172"/>
    </row>
    <row r="105" spans="1:11" ht="15.5" x14ac:dyDescent="0.35">
      <c r="A105" s="171"/>
      <c r="B105" s="171"/>
      <c r="C105" s="171"/>
      <c r="D105" s="171"/>
      <c r="E105" s="171"/>
      <c r="F105" s="171"/>
      <c r="G105" s="171"/>
      <c r="H105" s="171"/>
      <c r="I105" s="180"/>
      <c r="J105" s="181"/>
      <c r="K105" s="185"/>
    </row>
    <row r="106" spans="1:11" ht="15.5" x14ac:dyDescent="0.35">
      <c r="A106" s="174" t="s">
        <v>15</v>
      </c>
      <c r="B106" s="174"/>
      <c r="C106" s="174"/>
      <c r="D106" s="174"/>
      <c r="E106" s="171"/>
      <c r="F106" s="171"/>
      <c r="G106" s="171"/>
      <c r="H106" s="171"/>
      <c r="I106" s="180"/>
      <c r="J106" s="181"/>
      <c r="K106" s="185"/>
    </row>
    <row r="107" spans="1:11" ht="15.5" x14ac:dyDescent="0.35">
      <c r="A107" s="176" t="s">
        <v>374</v>
      </c>
      <c r="B107" s="175"/>
      <c r="C107" s="175"/>
      <c r="D107" s="175"/>
      <c r="E107" s="176"/>
      <c r="F107" s="176"/>
      <c r="G107" s="176"/>
      <c r="H107" s="176"/>
      <c r="I107" s="177">
        <v>3.5</v>
      </c>
      <c r="J107" s="202"/>
      <c r="K107" s="179" t="str">
        <f>IF(I107*J107,I107*J107,"")</f>
        <v/>
      </c>
    </row>
    <row r="108" spans="1:11" ht="15.5" x14ac:dyDescent="0.35">
      <c r="A108" s="176" t="s">
        <v>16</v>
      </c>
      <c r="B108" s="175"/>
      <c r="C108" s="175"/>
      <c r="D108" s="175"/>
      <c r="E108" s="176"/>
      <c r="F108" s="176"/>
      <c r="G108" s="176"/>
      <c r="H108" s="176"/>
      <c r="I108" s="177">
        <v>1.5</v>
      </c>
      <c r="J108" s="202"/>
      <c r="K108" s="179" t="str">
        <f>IF(I108*J108,I108*J108,"")</f>
        <v/>
      </c>
    </row>
    <row r="109" spans="1:11" ht="15.5" x14ac:dyDescent="0.35">
      <c r="A109" s="171"/>
      <c r="B109" s="171"/>
      <c r="C109" s="171"/>
      <c r="D109" s="171"/>
      <c r="E109" s="171"/>
      <c r="F109" s="171"/>
      <c r="G109" s="173"/>
      <c r="H109" s="173"/>
      <c r="I109" s="173"/>
      <c r="J109" s="172" t="s">
        <v>17</v>
      </c>
      <c r="K109" s="203">
        <f>SUM(K13:K108)</f>
        <v>0</v>
      </c>
    </row>
    <row r="110" spans="1:11" ht="15.5" x14ac:dyDescent="0.35">
      <c r="A110" s="171"/>
      <c r="B110" s="171"/>
      <c r="C110" s="171"/>
      <c r="D110" s="171"/>
      <c r="E110" s="171"/>
      <c r="F110" s="171"/>
      <c r="G110" s="204">
        <v>0</v>
      </c>
      <c r="H110" s="204"/>
      <c r="I110" s="205"/>
      <c r="J110" s="172" t="s">
        <v>19</v>
      </c>
      <c r="K110" s="203">
        <f>SUM(G110*(K109)/100)</f>
        <v>0</v>
      </c>
    </row>
    <row r="111" spans="1:11" ht="15.5" x14ac:dyDescent="0.35">
      <c r="A111" s="171"/>
      <c r="B111" s="171"/>
      <c r="C111" s="171"/>
      <c r="D111" s="171"/>
      <c r="E111" s="171"/>
      <c r="F111" s="171"/>
      <c r="G111" s="171"/>
      <c r="H111" s="171"/>
      <c r="I111" s="173"/>
      <c r="J111" s="172" t="s">
        <v>20</v>
      </c>
      <c r="K111" s="206">
        <f>K109+K110</f>
        <v>0</v>
      </c>
    </row>
    <row r="112" spans="1:11" ht="15.5" x14ac:dyDescent="0.35">
      <c r="A112" s="171"/>
      <c r="B112" s="171"/>
      <c r="C112" s="171"/>
      <c r="D112" s="171"/>
      <c r="E112" s="171"/>
      <c r="F112" s="171"/>
      <c r="G112" s="171"/>
      <c r="H112" s="171"/>
      <c r="I112" s="172"/>
      <c r="J112" s="173"/>
      <c r="K112" s="172"/>
    </row>
    <row r="113" spans="1:11" ht="14.5" x14ac:dyDescent="0.35">
      <c r="A113" s="25"/>
      <c r="B113" s="25"/>
      <c r="C113" s="25"/>
      <c r="D113" s="25"/>
      <c r="E113" s="25"/>
      <c r="F113" s="25"/>
      <c r="G113" s="25"/>
      <c r="H113" s="25"/>
      <c r="I113" s="29"/>
      <c r="J113" s="30"/>
      <c r="K113" s="29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3" r:id="rId1" xr:uid="{7882E842-AC9D-4D95-8D26-F4529A2911C4}"/>
    <hyperlink ref="I7" r:id="rId2" xr:uid="{99C46B97-1A7D-4F00-B41D-DEDC4587E87D}"/>
  </hyperlinks>
  <pageMargins left="0.7" right="0.7" top="0.5" bottom="0.5" header="0.3" footer="0.3"/>
  <pageSetup scale="88" fitToHeight="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8A0C0-601F-45E9-9741-D1D42246F66E}">
  <dimension ref="A1:K90"/>
  <sheetViews>
    <sheetView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8" width="8.1796875" style="2" customWidth="1"/>
    <col min="9" max="9" width="10.26953125" style="4" bestFit="1" customWidth="1"/>
    <col min="10" max="10" width="9.1796875" style="5" customWidth="1"/>
    <col min="11" max="11" width="13.26953125" style="4" customWidth="1"/>
    <col min="12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8.1796875" style="2" customWidth="1"/>
    <col min="265" max="265" width="10.26953125" style="2" bestFit="1" customWidth="1"/>
    <col min="266" max="266" width="9.1796875" style="2"/>
    <col min="267" max="267" width="13.269531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8.1796875" style="2" customWidth="1"/>
    <col min="521" max="521" width="10.26953125" style="2" bestFit="1" customWidth="1"/>
    <col min="522" max="522" width="9.1796875" style="2"/>
    <col min="523" max="523" width="13.269531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8.1796875" style="2" customWidth="1"/>
    <col min="777" max="777" width="10.26953125" style="2" bestFit="1" customWidth="1"/>
    <col min="778" max="778" width="9.1796875" style="2"/>
    <col min="779" max="779" width="13.269531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8.1796875" style="2" customWidth="1"/>
    <col min="1033" max="1033" width="10.26953125" style="2" bestFit="1" customWidth="1"/>
    <col min="1034" max="1034" width="9.1796875" style="2"/>
    <col min="1035" max="1035" width="13.269531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8.1796875" style="2" customWidth="1"/>
    <col min="1289" max="1289" width="10.26953125" style="2" bestFit="1" customWidth="1"/>
    <col min="1290" max="1290" width="9.1796875" style="2"/>
    <col min="1291" max="1291" width="13.269531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8.1796875" style="2" customWidth="1"/>
    <col min="1545" max="1545" width="10.26953125" style="2" bestFit="1" customWidth="1"/>
    <col min="1546" max="1546" width="9.1796875" style="2"/>
    <col min="1547" max="1547" width="13.269531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8.1796875" style="2" customWidth="1"/>
    <col min="1801" max="1801" width="10.26953125" style="2" bestFit="1" customWidth="1"/>
    <col min="1802" max="1802" width="9.1796875" style="2"/>
    <col min="1803" max="1803" width="13.269531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8.1796875" style="2" customWidth="1"/>
    <col min="2057" max="2057" width="10.26953125" style="2" bestFit="1" customWidth="1"/>
    <col min="2058" max="2058" width="9.1796875" style="2"/>
    <col min="2059" max="2059" width="13.269531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8.1796875" style="2" customWidth="1"/>
    <col min="2313" max="2313" width="10.26953125" style="2" bestFit="1" customWidth="1"/>
    <col min="2314" max="2314" width="9.1796875" style="2"/>
    <col min="2315" max="2315" width="13.269531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8.1796875" style="2" customWidth="1"/>
    <col min="2569" max="2569" width="10.26953125" style="2" bestFit="1" customWidth="1"/>
    <col min="2570" max="2570" width="9.1796875" style="2"/>
    <col min="2571" max="2571" width="13.269531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8.1796875" style="2" customWidth="1"/>
    <col min="2825" max="2825" width="10.26953125" style="2" bestFit="1" customWidth="1"/>
    <col min="2826" max="2826" width="9.1796875" style="2"/>
    <col min="2827" max="2827" width="13.269531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8.1796875" style="2" customWidth="1"/>
    <col min="3081" max="3081" width="10.26953125" style="2" bestFit="1" customWidth="1"/>
    <col min="3082" max="3082" width="9.1796875" style="2"/>
    <col min="3083" max="3083" width="13.269531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8.1796875" style="2" customWidth="1"/>
    <col min="3337" max="3337" width="10.26953125" style="2" bestFit="1" customWidth="1"/>
    <col min="3338" max="3338" width="9.1796875" style="2"/>
    <col min="3339" max="3339" width="13.269531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8.1796875" style="2" customWidth="1"/>
    <col min="3593" max="3593" width="10.26953125" style="2" bestFit="1" customWidth="1"/>
    <col min="3594" max="3594" width="9.1796875" style="2"/>
    <col min="3595" max="3595" width="13.269531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8.1796875" style="2" customWidth="1"/>
    <col min="3849" max="3849" width="10.26953125" style="2" bestFit="1" customWidth="1"/>
    <col min="3850" max="3850" width="9.1796875" style="2"/>
    <col min="3851" max="3851" width="13.269531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8.1796875" style="2" customWidth="1"/>
    <col min="4105" max="4105" width="10.26953125" style="2" bestFit="1" customWidth="1"/>
    <col min="4106" max="4106" width="9.1796875" style="2"/>
    <col min="4107" max="4107" width="13.269531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8.1796875" style="2" customWidth="1"/>
    <col min="4361" max="4361" width="10.26953125" style="2" bestFit="1" customWidth="1"/>
    <col min="4362" max="4362" width="9.1796875" style="2"/>
    <col min="4363" max="4363" width="13.269531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8.1796875" style="2" customWidth="1"/>
    <col min="4617" max="4617" width="10.26953125" style="2" bestFit="1" customWidth="1"/>
    <col min="4618" max="4618" width="9.1796875" style="2"/>
    <col min="4619" max="4619" width="13.269531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8.1796875" style="2" customWidth="1"/>
    <col min="4873" max="4873" width="10.26953125" style="2" bestFit="1" customWidth="1"/>
    <col min="4874" max="4874" width="9.1796875" style="2"/>
    <col min="4875" max="4875" width="13.269531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8.1796875" style="2" customWidth="1"/>
    <col min="5129" max="5129" width="10.26953125" style="2" bestFit="1" customWidth="1"/>
    <col min="5130" max="5130" width="9.1796875" style="2"/>
    <col min="5131" max="5131" width="13.269531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8.1796875" style="2" customWidth="1"/>
    <col min="5385" max="5385" width="10.26953125" style="2" bestFit="1" customWidth="1"/>
    <col min="5386" max="5386" width="9.1796875" style="2"/>
    <col min="5387" max="5387" width="13.269531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8.1796875" style="2" customWidth="1"/>
    <col min="5641" max="5641" width="10.26953125" style="2" bestFit="1" customWidth="1"/>
    <col min="5642" max="5642" width="9.1796875" style="2"/>
    <col min="5643" max="5643" width="13.269531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8.1796875" style="2" customWidth="1"/>
    <col min="5897" max="5897" width="10.26953125" style="2" bestFit="1" customWidth="1"/>
    <col min="5898" max="5898" width="9.1796875" style="2"/>
    <col min="5899" max="5899" width="13.269531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8.1796875" style="2" customWidth="1"/>
    <col min="6153" max="6153" width="10.26953125" style="2" bestFit="1" customWidth="1"/>
    <col min="6154" max="6154" width="9.1796875" style="2"/>
    <col min="6155" max="6155" width="13.269531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8.1796875" style="2" customWidth="1"/>
    <col min="6409" max="6409" width="10.26953125" style="2" bestFit="1" customWidth="1"/>
    <col min="6410" max="6410" width="9.1796875" style="2"/>
    <col min="6411" max="6411" width="13.269531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8.1796875" style="2" customWidth="1"/>
    <col min="6665" max="6665" width="10.26953125" style="2" bestFit="1" customWidth="1"/>
    <col min="6666" max="6666" width="9.1796875" style="2"/>
    <col min="6667" max="6667" width="13.269531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8.1796875" style="2" customWidth="1"/>
    <col min="6921" max="6921" width="10.26953125" style="2" bestFit="1" customWidth="1"/>
    <col min="6922" max="6922" width="9.1796875" style="2"/>
    <col min="6923" max="6923" width="13.269531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8.1796875" style="2" customWidth="1"/>
    <col min="7177" max="7177" width="10.26953125" style="2" bestFit="1" customWidth="1"/>
    <col min="7178" max="7178" width="9.1796875" style="2"/>
    <col min="7179" max="7179" width="13.269531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8.1796875" style="2" customWidth="1"/>
    <col min="7433" max="7433" width="10.26953125" style="2" bestFit="1" customWidth="1"/>
    <col min="7434" max="7434" width="9.1796875" style="2"/>
    <col min="7435" max="7435" width="13.269531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8.1796875" style="2" customWidth="1"/>
    <col min="7689" max="7689" width="10.26953125" style="2" bestFit="1" customWidth="1"/>
    <col min="7690" max="7690" width="9.1796875" style="2"/>
    <col min="7691" max="7691" width="13.269531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8.1796875" style="2" customWidth="1"/>
    <col min="7945" max="7945" width="10.26953125" style="2" bestFit="1" customWidth="1"/>
    <col min="7946" max="7946" width="9.1796875" style="2"/>
    <col min="7947" max="7947" width="13.269531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8.1796875" style="2" customWidth="1"/>
    <col min="8201" max="8201" width="10.26953125" style="2" bestFit="1" customWidth="1"/>
    <col min="8202" max="8202" width="9.1796875" style="2"/>
    <col min="8203" max="8203" width="13.269531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8.1796875" style="2" customWidth="1"/>
    <col min="8457" max="8457" width="10.26953125" style="2" bestFit="1" customWidth="1"/>
    <col min="8458" max="8458" width="9.1796875" style="2"/>
    <col min="8459" max="8459" width="13.269531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8.1796875" style="2" customWidth="1"/>
    <col min="8713" max="8713" width="10.26953125" style="2" bestFit="1" customWidth="1"/>
    <col min="8714" max="8714" width="9.1796875" style="2"/>
    <col min="8715" max="8715" width="13.269531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8.1796875" style="2" customWidth="1"/>
    <col min="8969" max="8969" width="10.26953125" style="2" bestFit="1" customWidth="1"/>
    <col min="8970" max="8970" width="9.1796875" style="2"/>
    <col min="8971" max="8971" width="13.269531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8.1796875" style="2" customWidth="1"/>
    <col min="9225" max="9225" width="10.26953125" style="2" bestFit="1" customWidth="1"/>
    <col min="9226" max="9226" width="9.1796875" style="2"/>
    <col min="9227" max="9227" width="13.269531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8.1796875" style="2" customWidth="1"/>
    <col min="9481" max="9481" width="10.26953125" style="2" bestFit="1" customWidth="1"/>
    <col min="9482" max="9482" width="9.1796875" style="2"/>
    <col min="9483" max="9483" width="13.269531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8.1796875" style="2" customWidth="1"/>
    <col min="9737" max="9737" width="10.26953125" style="2" bestFit="1" customWidth="1"/>
    <col min="9738" max="9738" width="9.1796875" style="2"/>
    <col min="9739" max="9739" width="13.269531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8.1796875" style="2" customWidth="1"/>
    <col min="9993" max="9993" width="10.26953125" style="2" bestFit="1" customWidth="1"/>
    <col min="9994" max="9994" width="9.1796875" style="2"/>
    <col min="9995" max="9995" width="13.269531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8.1796875" style="2" customWidth="1"/>
    <col min="10249" max="10249" width="10.26953125" style="2" bestFit="1" customWidth="1"/>
    <col min="10250" max="10250" width="9.1796875" style="2"/>
    <col min="10251" max="10251" width="13.269531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8.1796875" style="2" customWidth="1"/>
    <col min="10505" max="10505" width="10.26953125" style="2" bestFit="1" customWidth="1"/>
    <col min="10506" max="10506" width="9.1796875" style="2"/>
    <col min="10507" max="10507" width="13.269531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8.1796875" style="2" customWidth="1"/>
    <col min="10761" max="10761" width="10.26953125" style="2" bestFit="1" customWidth="1"/>
    <col min="10762" max="10762" width="9.1796875" style="2"/>
    <col min="10763" max="10763" width="13.269531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8.1796875" style="2" customWidth="1"/>
    <col min="11017" max="11017" width="10.26953125" style="2" bestFit="1" customWidth="1"/>
    <col min="11018" max="11018" width="9.1796875" style="2"/>
    <col min="11019" max="11019" width="13.269531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8.1796875" style="2" customWidth="1"/>
    <col min="11273" max="11273" width="10.26953125" style="2" bestFit="1" customWidth="1"/>
    <col min="11274" max="11274" width="9.1796875" style="2"/>
    <col min="11275" max="11275" width="13.269531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8.1796875" style="2" customWidth="1"/>
    <col min="11529" max="11529" width="10.26953125" style="2" bestFit="1" customWidth="1"/>
    <col min="11530" max="11530" width="9.1796875" style="2"/>
    <col min="11531" max="11531" width="13.269531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8.1796875" style="2" customWidth="1"/>
    <col min="11785" max="11785" width="10.26953125" style="2" bestFit="1" customWidth="1"/>
    <col min="11786" max="11786" width="9.1796875" style="2"/>
    <col min="11787" max="11787" width="13.269531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8.1796875" style="2" customWidth="1"/>
    <col min="12041" max="12041" width="10.26953125" style="2" bestFit="1" customWidth="1"/>
    <col min="12042" max="12042" width="9.1796875" style="2"/>
    <col min="12043" max="12043" width="13.269531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8.1796875" style="2" customWidth="1"/>
    <col min="12297" max="12297" width="10.26953125" style="2" bestFit="1" customWidth="1"/>
    <col min="12298" max="12298" width="9.1796875" style="2"/>
    <col min="12299" max="12299" width="13.269531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8.1796875" style="2" customWidth="1"/>
    <col min="12553" max="12553" width="10.26953125" style="2" bestFit="1" customWidth="1"/>
    <col min="12554" max="12554" width="9.1796875" style="2"/>
    <col min="12555" max="12555" width="13.269531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8.1796875" style="2" customWidth="1"/>
    <col min="12809" max="12809" width="10.26953125" style="2" bestFit="1" customWidth="1"/>
    <col min="12810" max="12810" width="9.1796875" style="2"/>
    <col min="12811" max="12811" width="13.269531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8.1796875" style="2" customWidth="1"/>
    <col min="13065" max="13065" width="10.26953125" style="2" bestFit="1" customWidth="1"/>
    <col min="13066" max="13066" width="9.1796875" style="2"/>
    <col min="13067" max="13067" width="13.269531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8.1796875" style="2" customWidth="1"/>
    <col min="13321" max="13321" width="10.26953125" style="2" bestFit="1" customWidth="1"/>
    <col min="13322" max="13322" width="9.1796875" style="2"/>
    <col min="13323" max="13323" width="13.269531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8.1796875" style="2" customWidth="1"/>
    <col min="13577" max="13577" width="10.26953125" style="2" bestFit="1" customWidth="1"/>
    <col min="13578" max="13578" width="9.1796875" style="2"/>
    <col min="13579" max="13579" width="13.269531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8.1796875" style="2" customWidth="1"/>
    <col min="13833" max="13833" width="10.26953125" style="2" bestFit="1" customWidth="1"/>
    <col min="13834" max="13834" width="9.1796875" style="2"/>
    <col min="13835" max="13835" width="13.269531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8.1796875" style="2" customWidth="1"/>
    <col min="14089" max="14089" width="10.26953125" style="2" bestFit="1" customWidth="1"/>
    <col min="14090" max="14090" width="9.1796875" style="2"/>
    <col min="14091" max="14091" width="13.269531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8.1796875" style="2" customWidth="1"/>
    <col min="14345" max="14345" width="10.26953125" style="2" bestFit="1" customWidth="1"/>
    <col min="14346" max="14346" width="9.1796875" style="2"/>
    <col min="14347" max="14347" width="13.269531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8.1796875" style="2" customWidth="1"/>
    <col min="14601" max="14601" width="10.26953125" style="2" bestFit="1" customWidth="1"/>
    <col min="14602" max="14602" width="9.1796875" style="2"/>
    <col min="14603" max="14603" width="13.269531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8.1796875" style="2" customWidth="1"/>
    <col min="14857" max="14857" width="10.26953125" style="2" bestFit="1" customWidth="1"/>
    <col min="14858" max="14858" width="9.1796875" style="2"/>
    <col min="14859" max="14859" width="13.269531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8.1796875" style="2" customWidth="1"/>
    <col min="15113" max="15113" width="10.26953125" style="2" bestFit="1" customWidth="1"/>
    <col min="15114" max="15114" width="9.1796875" style="2"/>
    <col min="15115" max="15115" width="13.269531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8.1796875" style="2" customWidth="1"/>
    <col min="15369" max="15369" width="10.26953125" style="2" bestFit="1" customWidth="1"/>
    <col min="15370" max="15370" width="9.1796875" style="2"/>
    <col min="15371" max="15371" width="13.269531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8.1796875" style="2" customWidth="1"/>
    <col min="15625" max="15625" width="10.26953125" style="2" bestFit="1" customWidth="1"/>
    <col min="15626" max="15626" width="9.1796875" style="2"/>
    <col min="15627" max="15627" width="13.269531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8.1796875" style="2" customWidth="1"/>
    <col min="15881" max="15881" width="10.26953125" style="2" bestFit="1" customWidth="1"/>
    <col min="15882" max="15882" width="9.1796875" style="2"/>
    <col min="15883" max="15883" width="13.269531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8.1796875" style="2" customWidth="1"/>
    <col min="16137" max="16137" width="10.26953125" style="2" bestFit="1" customWidth="1"/>
    <col min="16138" max="16138" width="9.1796875" style="2"/>
    <col min="16139" max="16139" width="13.26953125" style="2" customWidth="1"/>
    <col min="16140" max="16384" width="9.1796875" style="2"/>
  </cols>
  <sheetData>
    <row r="1" spans="1:11" ht="27" customHeight="1" thickBot="1" x14ac:dyDescent="0.6">
      <c r="A1" s="1"/>
      <c r="I1" s="260" t="s">
        <v>454</v>
      </c>
      <c r="J1" s="261"/>
      <c r="K1" s="262"/>
    </row>
    <row r="2" spans="1:11" ht="14.5" x14ac:dyDescent="0.35">
      <c r="A2" s="10"/>
      <c r="I2" s="263" t="s">
        <v>0</v>
      </c>
      <c r="J2" s="264"/>
      <c r="K2" s="265"/>
    </row>
    <row r="3" spans="1:11" ht="14.5" x14ac:dyDescent="0.35">
      <c r="A3" s="10"/>
      <c r="I3" s="266" t="s">
        <v>1</v>
      </c>
      <c r="J3" s="267"/>
      <c r="K3" s="268"/>
    </row>
    <row r="4" spans="1:11" ht="14.5" x14ac:dyDescent="0.35">
      <c r="A4" s="10"/>
      <c r="I4" s="269"/>
      <c r="J4" s="270"/>
      <c r="K4" s="271"/>
    </row>
    <row r="5" spans="1:11" ht="14.5" x14ac:dyDescent="0.35">
      <c r="A5" s="10"/>
      <c r="I5" s="266"/>
      <c r="J5" s="270"/>
      <c r="K5" s="271"/>
    </row>
    <row r="6" spans="1:11" ht="15.75" customHeight="1" thickBot="1" x14ac:dyDescent="0.4">
      <c r="A6" s="3"/>
      <c r="I6" s="266"/>
      <c r="J6" s="270"/>
      <c r="K6" s="271"/>
    </row>
    <row r="7" spans="1:11" ht="15" thickBot="1" x14ac:dyDescent="0.4">
      <c r="A7" s="283" t="s">
        <v>2</v>
      </c>
      <c r="B7" s="284"/>
      <c r="C7" s="284"/>
      <c r="D7" s="284"/>
      <c r="E7" s="284"/>
      <c r="F7" s="284"/>
      <c r="G7" s="284"/>
      <c r="H7" s="218"/>
      <c r="I7" s="280" t="s">
        <v>3</v>
      </c>
      <c r="J7" s="281"/>
      <c r="K7" s="282"/>
    </row>
    <row r="8" spans="1:11" ht="14.5" x14ac:dyDescent="0.3">
      <c r="A8" s="275"/>
      <c r="B8" s="275"/>
      <c r="C8" s="275"/>
      <c r="D8" s="275"/>
      <c r="E8" s="145"/>
      <c r="F8" s="145"/>
      <c r="G8" s="145"/>
      <c r="H8" s="145"/>
      <c r="I8" s="150"/>
      <c r="J8" s="151"/>
      <c r="K8" s="150"/>
    </row>
    <row r="9" spans="1:11" ht="14" x14ac:dyDescent="0.3">
      <c r="A9" s="146" t="s">
        <v>39</v>
      </c>
      <c r="B9" s="147"/>
      <c r="C9" s="147"/>
      <c r="D9" s="147"/>
      <c r="E9" s="147"/>
      <c r="F9" s="147"/>
      <c r="G9" s="147"/>
      <c r="H9" s="147"/>
      <c r="I9" s="148"/>
      <c r="J9" s="149"/>
      <c r="K9" s="148"/>
    </row>
    <row r="10" spans="1:11" ht="14.5" x14ac:dyDescent="0.35">
      <c r="A10" s="25" t="s">
        <v>405</v>
      </c>
      <c r="B10" s="25"/>
      <c r="C10" s="25"/>
      <c r="D10" s="25"/>
      <c r="E10" s="25"/>
      <c r="F10" s="25"/>
      <c r="G10" s="25"/>
      <c r="H10" s="25"/>
      <c r="I10" s="26"/>
      <c r="J10" s="27"/>
      <c r="K10" s="28"/>
    </row>
    <row r="11" spans="1:11" ht="14.5" x14ac:dyDescent="0.35">
      <c r="A11" s="25" t="s">
        <v>411</v>
      </c>
      <c r="B11" s="25"/>
      <c r="C11" s="25"/>
      <c r="D11" s="25"/>
      <c r="E11" s="25"/>
      <c r="F11" s="25"/>
      <c r="G11" s="25"/>
      <c r="H11" s="25"/>
      <c r="I11" s="26"/>
      <c r="J11" s="27"/>
      <c r="K11" s="28"/>
    </row>
    <row r="12" spans="1:11" ht="14.5" x14ac:dyDescent="0.35">
      <c r="A12" s="25"/>
      <c r="B12" s="25"/>
      <c r="C12" s="25"/>
      <c r="D12" s="25"/>
      <c r="E12" s="25"/>
      <c r="F12" s="25"/>
      <c r="G12" s="25"/>
      <c r="H12" s="25"/>
      <c r="I12" s="26"/>
      <c r="J12" s="27"/>
      <c r="K12" s="28"/>
    </row>
    <row r="13" spans="1:11" ht="13.15" customHeight="1" x14ac:dyDescent="0.35">
      <c r="A13" s="31" t="s">
        <v>6</v>
      </c>
      <c r="B13" s="25"/>
      <c r="C13" s="25"/>
      <c r="D13" s="25"/>
      <c r="E13" s="25"/>
      <c r="F13" s="25"/>
      <c r="G13" s="25"/>
      <c r="H13" s="213" t="s">
        <v>417</v>
      </c>
      <c r="I13" s="217" t="s">
        <v>418</v>
      </c>
      <c r="J13" s="30" t="s">
        <v>7</v>
      </c>
      <c r="K13" s="29" t="s">
        <v>8</v>
      </c>
    </row>
    <row r="14" spans="1:11" ht="15.65" customHeight="1" x14ac:dyDescent="0.35">
      <c r="A14" s="32" t="s">
        <v>183</v>
      </c>
      <c r="B14" s="33"/>
      <c r="C14" s="33"/>
      <c r="D14" s="33"/>
      <c r="E14" s="33"/>
      <c r="F14" s="33"/>
      <c r="G14" s="33"/>
      <c r="H14" s="33">
        <f>I14*1.18</f>
        <v>23663.719999999998</v>
      </c>
      <c r="I14" s="34">
        <v>20054</v>
      </c>
      <c r="J14" s="35"/>
      <c r="K14" s="36" t="str">
        <f>IF(I14*J14,I14*J14,"")</f>
        <v/>
      </c>
    </row>
    <row r="15" spans="1:11" ht="14.5" x14ac:dyDescent="0.35">
      <c r="A15" s="25"/>
      <c r="B15" s="25"/>
      <c r="C15" s="25"/>
      <c r="D15" s="25"/>
      <c r="E15" s="25"/>
      <c r="F15" s="25"/>
      <c r="G15" s="25"/>
      <c r="H15" s="25"/>
      <c r="I15" s="26"/>
      <c r="J15" s="30"/>
      <c r="K15" s="29"/>
    </row>
    <row r="16" spans="1:11" ht="14.5" x14ac:dyDescent="0.35">
      <c r="A16" s="31" t="s">
        <v>40</v>
      </c>
      <c r="B16" s="25"/>
      <c r="C16" s="25"/>
      <c r="D16" s="25"/>
      <c r="E16" s="25"/>
      <c r="F16" s="25"/>
      <c r="G16" s="25"/>
      <c r="H16" s="25"/>
      <c r="I16" s="26"/>
      <c r="J16" s="27"/>
      <c r="K16" s="29"/>
    </row>
    <row r="17" spans="1:11" ht="14.5" x14ac:dyDescent="0.35">
      <c r="A17" s="32" t="s">
        <v>188</v>
      </c>
      <c r="B17" s="33"/>
      <c r="C17" s="33"/>
      <c r="D17" s="33"/>
      <c r="E17" s="33"/>
      <c r="F17" s="33"/>
      <c r="G17" s="33"/>
      <c r="H17" s="214">
        <f t="shared" ref="H17:H24" si="0">I17*1.18</f>
        <v>1668.52</v>
      </c>
      <c r="I17" s="34">
        <v>1414</v>
      </c>
      <c r="J17" s="35"/>
      <c r="K17" s="36" t="str">
        <f t="shared" ref="K17:K24" si="1">IF(I17*J17,I17*J17,"")</f>
        <v/>
      </c>
    </row>
    <row r="18" spans="1:11" ht="14.5" x14ac:dyDescent="0.35">
      <c r="A18" s="33" t="s">
        <v>184</v>
      </c>
      <c r="B18" s="33"/>
      <c r="C18" s="33"/>
      <c r="D18" s="33"/>
      <c r="E18" s="33"/>
      <c r="F18" s="33"/>
      <c r="G18" s="33"/>
      <c r="H18" s="214">
        <f t="shared" si="0"/>
        <v>1093.8599999999999</v>
      </c>
      <c r="I18" s="34">
        <v>927</v>
      </c>
      <c r="J18" s="35"/>
      <c r="K18" s="36" t="str">
        <f t="shared" si="1"/>
        <v/>
      </c>
    </row>
    <row r="19" spans="1:11" ht="14.5" x14ac:dyDescent="0.35">
      <c r="A19" s="33" t="s">
        <v>185</v>
      </c>
      <c r="B19" s="33"/>
      <c r="C19" s="33"/>
      <c r="D19" s="33"/>
      <c r="E19" s="33"/>
      <c r="F19" s="33"/>
      <c r="G19" s="33"/>
      <c r="H19" s="214">
        <f t="shared" si="0"/>
        <v>684.4</v>
      </c>
      <c r="I19" s="34">
        <v>580</v>
      </c>
      <c r="J19" s="35"/>
      <c r="K19" s="36" t="str">
        <f t="shared" si="1"/>
        <v/>
      </c>
    </row>
    <row r="20" spans="1:11" ht="14.5" x14ac:dyDescent="0.35">
      <c r="A20" s="33" t="s">
        <v>186</v>
      </c>
      <c r="B20" s="33"/>
      <c r="C20" s="33"/>
      <c r="D20" s="33"/>
      <c r="E20" s="33"/>
      <c r="F20" s="33"/>
      <c r="G20" s="33"/>
      <c r="H20" s="214">
        <f t="shared" si="0"/>
        <v>510.94</v>
      </c>
      <c r="I20" s="34">
        <v>433</v>
      </c>
      <c r="J20" s="35"/>
      <c r="K20" s="36" t="str">
        <f t="shared" si="1"/>
        <v/>
      </c>
    </row>
    <row r="21" spans="1:11" ht="14.5" x14ac:dyDescent="0.35">
      <c r="A21" s="33" t="s">
        <v>89</v>
      </c>
      <c r="B21" s="33"/>
      <c r="C21" s="33"/>
      <c r="D21" s="33"/>
      <c r="E21" s="33"/>
      <c r="F21" s="33"/>
      <c r="G21" s="33"/>
      <c r="H21" s="214">
        <f t="shared" si="0"/>
        <v>2125.1799999999998</v>
      </c>
      <c r="I21" s="34">
        <v>1801</v>
      </c>
      <c r="J21" s="35"/>
      <c r="K21" s="36" t="str">
        <f t="shared" si="1"/>
        <v/>
      </c>
    </row>
    <row r="22" spans="1:11" ht="14.5" x14ac:dyDescent="0.35">
      <c r="A22" s="33" t="s">
        <v>90</v>
      </c>
      <c r="B22" s="33"/>
      <c r="C22" s="33"/>
      <c r="D22" s="33"/>
      <c r="E22" s="33"/>
      <c r="F22" s="33"/>
      <c r="G22" s="33"/>
      <c r="H22" s="214">
        <f t="shared" si="0"/>
        <v>390.58</v>
      </c>
      <c r="I22" s="34">
        <v>331</v>
      </c>
      <c r="J22" s="35"/>
      <c r="K22" s="36" t="str">
        <f t="shared" si="1"/>
        <v/>
      </c>
    </row>
    <row r="23" spans="1:11" ht="14.5" x14ac:dyDescent="0.35">
      <c r="A23" s="33" t="s">
        <v>92</v>
      </c>
      <c r="B23" s="33"/>
      <c r="C23" s="33"/>
      <c r="D23" s="33"/>
      <c r="E23" s="33"/>
      <c r="F23" s="33"/>
      <c r="G23" s="33"/>
      <c r="H23" s="214">
        <f t="shared" si="0"/>
        <v>271.39999999999998</v>
      </c>
      <c r="I23" s="34">
        <v>230</v>
      </c>
      <c r="J23" s="35"/>
      <c r="K23" s="36" t="str">
        <f t="shared" si="1"/>
        <v/>
      </c>
    </row>
    <row r="24" spans="1:11" ht="14.5" x14ac:dyDescent="0.35">
      <c r="A24" s="33" t="s">
        <v>187</v>
      </c>
      <c r="B24" s="33"/>
      <c r="C24" s="33"/>
      <c r="D24" s="33"/>
      <c r="E24" s="33"/>
      <c r="F24" s="33"/>
      <c r="G24" s="33"/>
      <c r="H24" s="214">
        <f t="shared" si="0"/>
        <v>186.44</v>
      </c>
      <c r="I24" s="34">
        <v>158</v>
      </c>
      <c r="J24" s="35"/>
      <c r="K24" s="36" t="str">
        <f t="shared" si="1"/>
        <v/>
      </c>
    </row>
    <row r="25" spans="1:11" ht="14.5" x14ac:dyDescent="0.35">
      <c r="A25" s="25"/>
      <c r="B25" s="25"/>
      <c r="C25" s="25"/>
      <c r="D25" s="25"/>
      <c r="E25" s="25"/>
      <c r="F25" s="25"/>
      <c r="G25" s="25"/>
      <c r="H25" s="25"/>
      <c r="I25" s="29"/>
      <c r="J25" s="30"/>
      <c r="K25" s="29"/>
    </row>
    <row r="26" spans="1:11" ht="14.5" x14ac:dyDescent="0.35">
      <c r="A26" s="31" t="s">
        <v>12</v>
      </c>
      <c r="B26" s="25"/>
      <c r="C26" s="25"/>
      <c r="D26" s="25"/>
      <c r="E26" s="25"/>
      <c r="F26" s="25"/>
      <c r="G26" s="25"/>
      <c r="H26" s="25"/>
      <c r="I26" s="26"/>
      <c r="J26" s="27"/>
      <c r="K26" s="29"/>
    </row>
    <row r="27" spans="1:11" ht="14.5" x14ac:dyDescent="0.35">
      <c r="A27" s="33" t="s">
        <v>98</v>
      </c>
      <c r="B27" s="33"/>
      <c r="C27" s="33"/>
      <c r="D27" s="33"/>
      <c r="E27" s="33"/>
      <c r="F27" s="33"/>
      <c r="G27" s="33"/>
      <c r="H27" s="214">
        <f t="shared" ref="H27:H31" si="2">I27*1.18</f>
        <v>0</v>
      </c>
      <c r="I27" s="34">
        <v>0</v>
      </c>
      <c r="J27" s="35"/>
      <c r="K27" s="36" t="str">
        <f>IF(I27*J27,I27*J27,"")</f>
        <v/>
      </c>
    </row>
    <row r="28" spans="1:11" ht="14.5" x14ac:dyDescent="0.35">
      <c r="A28" s="33" t="s">
        <v>99</v>
      </c>
      <c r="B28" s="33"/>
      <c r="C28" s="33"/>
      <c r="D28" s="33"/>
      <c r="E28" s="33"/>
      <c r="F28" s="33"/>
      <c r="G28" s="33"/>
      <c r="H28" s="214">
        <f t="shared" si="2"/>
        <v>0</v>
      </c>
      <c r="I28" s="34">
        <v>0</v>
      </c>
      <c r="J28" s="35"/>
      <c r="K28" s="36" t="str">
        <f>IF(I28*J28,I28*J28,"")</f>
        <v/>
      </c>
    </row>
    <row r="29" spans="1:11" ht="14.5" x14ac:dyDescent="0.35">
      <c r="A29" s="33" t="s">
        <v>100</v>
      </c>
      <c r="B29" s="33"/>
      <c r="C29" s="33"/>
      <c r="D29" s="33"/>
      <c r="E29" s="33"/>
      <c r="F29" s="33"/>
      <c r="G29" s="33"/>
      <c r="H29" s="214">
        <f t="shared" si="2"/>
        <v>0</v>
      </c>
      <c r="I29" s="34">
        <v>0</v>
      </c>
      <c r="J29" s="35"/>
      <c r="K29" s="36" t="str">
        <f>IF(I29*J29,I29*J29,"")</f>
        <v/>
      </c>
    </row>
    <row r="30" spans="1:11" ht="14.5" x14ac:dyDescent="0.35">
      <c r="A30" s="33" t="s">
        <v>101</v>
      </c>
      <c r="B30" s="33"/>
      <c r="C30" s="33"/>
      <c r="D30" s="33"/>
      <c r="E30" s="33"/>
      <c r="F30" s="33"/>
      <c r="G30" s="33"/>
      <c r="H30" s="214">
        <f t="shared" si="2"/>
        <v>0</v>
      </c>
      <c r="I30" s="34">
        <v>0</v>
      </c>
      <c r="J30" s="35"/>
      <c r="K30" s="36"/>
    </row>
    <row r="31" spans="1:11" ht="14.5" x14ac:dyDescent="0.35">
      <c r="A31" s="33" t="s">
        <v>102</v>
      </c>
      <c r="B31" s="33"/>
      <c r="C31" s="33"/>
      <c r="D31" s="33"/>
      <c r="E31" s="33"/>
      <c r="F31" s="33"/>
      <c r="G31" s="33" t="s">
        <v>38</v>
      </c>
      <c r="H31" s="214">
        <f t="shared" si="2"/>
        <v>1462.02</v>
      </c>
      <c r="I31" s="34">
        <v>1239</v>
      </c>
      <c r="J31" s="35"/>
      <c r="K31" s="36" t="str">
        <f>IF(I31*J31,I31*J31,"")</f>
        <v/>
      </c>
    </row>
    <row r="32" spans="1:11" ht="14.5" x14ac:dyDescent="0.35">
      <c r="A32" s="25"/>
      <c r="B32" s="25"/>
      <c r="C32" s="25"/>
      <c r="D32" s="25"/>
      <c r="E32" s="25"/>
      <c r="F32" s="25"/>
      <c r="G32" s="25"/>
      <c r="H32" s="25"/>
      <c r="I32" s="29"/>
      <c r="J32" s="30"/>
      <c r="K32" s="29"/>
    </row>
    <row r="33" spans="1:11" ht="14.5" x14ac:dyDescent="0.35">
      <c r="A33" s="31" t="s">
        <v>41</v>
      </c>
      <c r="B33" s="25"/>
      <c r="C33" s="25"/>
      <c r="D33" s="25"/>
      <c r="E33" s="25"/>
      <c r="F33" s="25"/>
      <c r="G33" s="25"/>
      <c r="H33" s="25"/>
      <c r="I33" s="26"/>
      <c r="J33" s="27"/>
      <c r="K33" s="29"/>
    </row>
    <row r="34" spans="1:11" ht="14.5" x14ac:dyDescent="0.35">
      <c r="A34" s="33" t="s">
        <v>105</v>
      </c>
      <c r="B34" s="33"/>
      <c r="C34" s="33"/>
      <c r="D34" s="33"/>
      <c r="E34" s="33"/>
      <c r="F34" s="33"/>
      <c r="G34" s="33"/>
      <c r="H34" s="214">
        <f t="shared" ref="H34:H35" si="3">I34*1.18</f>
        <v>0</v>
      </c>
      <c r="I34" s="34">
        <v>0</v>
      </c>
      <c r="J34" s="35"/>
      <c r="K34" s="36" t="str">
        <f>IF(I34*J34,I34*J34,"")</f>
        <v/>
      </c>
    </row>
    <row r="35" spans="1:11" ht="14.5" x14ac:dyDescent="0.35">
      <c r="A35" s="33" t="s">
        <v>106</v>
      </c>
      <c r="B35" s="33"/>
      <c r="C35" s="33"/>
      <c r="D35" s="33"/>
      <c r="E35" s="33"/>
      <c r="F35" s="33"/>
      <c r="G35" s="33"/>
      <c r="H35" s="214">
        <f t="shared" si="3"/>
        <v>0</v>
      </c>
      <c r="I35" s="34">
        <v>0</v>
      </c>
      <c r="J35" s="35"/>
      <c r="K35" s="56" t="str">
        <f>IF(I35*J35,I35*J35,"")</f>
        <v/>
      </c>
    </row>
    <row r="36" spans="1:11" ht="14.5" x14ac:dyDescent="0.35">
      <c r="A36" s="25"/>
      <c r="B36" s="25"/>
      <c r="C36" s="25"/>
      <c r="D36" s="25"/>
      <c r="E36" s="25"/>
      <c r="F36" s="25"/>
      <c r="G36" s="25"/>
      <c r="H36" s="25"/>
      <c r="I36" s="29"/>
      <c r="J36" s="30"/>
      <c r="K36" s="29"/>
    </row>
    <row r="37" spans="1:11" ht="14.5" x14ac:dyDescent="0.35">
      <c r="A37" s="31" t="s">
        <v>15</v>
      </c>
      <c r="B37" s="31"/>
      <c r="C37" s="31"/>
      <c r="D37" s="31"/>
      <c r="E37" s="25"/>
      <c r="F37" s="25"/>
      <c r="G37" s="25"/>
      <c r="H37" s="25"/>
      <c r="I37" s="26"/>
      <c r="J37" s="27"/>
      <c r="K37" s="28"/>
    </row>
    <row r="38" spans="1:11" ht="14.5" x14ac:dyDescent="0.35">
      <c r="A38" s="33" t="s">
        <v>374</v>
      </c>
      <c r="B38" s="32"/>
      <c r="C38" s="32"/>
      <c r="D38" s="32"/>
      <c r="E38" s="33"/>
      <c r="F38" s="33"/>
      <c r="G38" s="33"/>
      <c r="H38" s="33"/>
      <c r="I38" s="34">
        <v>3.5</v>
      </c>
      <c r="J38" s="47"/>
      <c r="K38" s="36" t="str">
        <f>IF(I38*J38,I38*J38,"")</f>
        <v/>
      </c>
    </row>
    <row r="39" spans="1:11" ht="14.5" x14ac:dyDescent="0.35">
      <c r="A39" s="33" t="s">
        <v>16</v>
      </c>
      <c r="B39" s="32"/>
      <c r="C39" s="32"/>
      <c r="D39" s="32"/>
      <c r="E39" s="33"/>
      <c r="F39" s="33"/>
      <c r="G39" s="33"/>
      <c r="H39" s="33"/>
      <c r="I39" s="34">
        <v>1.5</v>
      </c>
      <c r="J39" s="47"/>
      <c r="K39" s="36" t="str">
        <f>IF(I39*J39,I39*J39,"")</f>
        <v/>
      </c>
    </row>
    <row r="40" spans="1:11" ht="14.5" x14ac:dyDescent="0.35">
      <c r="A40" s="25"/>
      <c r="B40" s="25"/>
      <c r="C40" s="25"/>
      <c r="D40" s="25"/>
      <c r="E40" s="25"/>
      <c r="F40" s="25"/>
      <c r="G40" s="30"/>
      <c r="H40" s="30"/>
      <c r="I40" s="30"/>
      <c r="J40" s="29" t="s">
        <v>17</v>
      </c>
      <c r="K40" s="48">
        <f>SUM(K14:K39)</f>
        <v>0</v>
      </c>
    </row>
    <row r="41" spans="1:11" ht="14.5" x14ac:dyDescent="0.35">
      <c r="A41" s="25" t="s">
        <v>18</v>
      </c>
      <c r="B41" s="25"/>
      <c r="C41" s="25"/>
      <c r="D41" s="25"/>
      <c r="E41" s="25"/>
      <c r="F41" s="25"/>
      <c r="G41" s="49">
        <v>0</v>
      </c>
      <c r="H41" s="49"/>
      <c r="I41" s="50"/>
      <c r="J41" s="29" t="s">
        <v>19</v>
      </c>
      <c r="K41" s="48">
        <f>SUM(G41*(K40)/100)</f>
        <v>0</v>
      </c>
    </row>
    <row r="42" spans="1:11" ht="14.5" x14ac:dyDescent="0.35">
      <c r="A42" s="25"/>
      <c r="B42" s="25"/>
      <c r="C42" s="25"/>
      <c r="D42" s="25"/>
      <c r="E42" s="25"/>
      <c r="F42" s="25"/>
      <c r="G42" s="25"/>
      <c r="H42" s="25"/>
      <c r="I42" s="30"/>
      <c r="J42" s="29" t="s">
        <v>20</v>
      </c>
      <c r="K42" s="51">
        <f>K40+K41</f>
        <v>0</v>
      </c>
    </row>
    <row r="43" spans="1:11" ht="14.5" x14ac:dyDescent="0.35">
      <c r="A43" s="25"/>
      <c r="B43" s="25"/>
      <c r="C43" s="25"/>
      <c r="D43" s="25"/>
      <c r="E43" s="25"/>
      <c r="F43" s="25"/>
      <c r="G43" s="25"/>
      <c r="H43" s="25"/>
      <c r="I43" s="29"/>
      <c r="J43" s="30"/>
      <c r="K43" s="29"/>
    </row>
    <row r="44" spans="1:11" ht="14.5" x14ac:dyDescent="0.35">
      <c r="A44" s="25"/>
      <c r="B44" s="25"/>
      <c r="C44" s="25"/>
      <c r="D44" s="25"/>
      <c r="E44" s="25"/>
      <c r="F44" s="25"/>
      <c r="G44" s="25"/>
      <c r="H44" s="25"/>
      <c r="I44" s="29"/>
      <c r="J44" s="30"/>
      <c r="K44" s="29"/>
    </row>
    <row r="89" spans="1:11" ht="15.5" x14ac:dyDescent="0.35">
      <c r="A89" s="9"/>
      <c r="I89" s="6"/>
      <c r="J89" s="7"/>
      <c r="K89" s="8"/>
    </row>
    <row r="90" spans="1:11" ht="15.5" x14ac:dyDescent="0.35">
      <c r="A90" s="9"/>
      <c r="I90" s="6"/>
      <c r="J90" s="7"/>
      <c r="K90" s="8"/>
    </row>
  </sheetData>
  <mergeCells count="9">
    <mergeCell ref="I1:K1"/>
    <mergeCell ref="A7:G7"/>
    <mergeCell ref="A8:D8"/>
    <mergeCell ref="I2:K2"/>
    <mergeCell ref="I3:K3"/>
    <mergeCell ref="I4:K4"/>
    <mergeCell ref="I5:K5"/>
    <mergeCell ref="I6:K6"/>
    <mergeCell ref="I7:K7"/>
  </mergeCells>
  <hyperlinks>
    <hyperlink ref="I3" r:id="rId1" xr:uid="{3623E60D-6835-42D6-AD07-ECC5F7D950DD}"/>
    <hyperlink ref="I7" r:id="rId2" xr:uid="{C50C33B3-A991-4B1F-AA3F-6A7F62C83D63}"/>
  </hyperlinks>
  <pageMargins left="0.5" right="0.5" top="0.5" bottom="0.5" header="0.5" footer="0.5"/>
  <pageSetup orientation="portrait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8C6B-1C23-4BF8-9B7B-523EC94845DB}">
  <sheetPr>
    <pageSetUpPr fitToPage="1"/>
  </sheetPr>
  <dimension ref="A1:K66"/>
  <sheetViews>
    <sheetView zoomScaleNormal="100"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8" width="10.1796875" style="2" customWidth="1"/>
    <col min="9" max="9" width="10.26953125" style="4" bestFit="1" customWidth="1"/>
    <col min="10" max="10" width="9.1796875" style="5" customWidth="1"/>
    <col min="11" max="11" width="12.81640625" style="4" customWidth="1"/>
    <col min="12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10.1796875" style="2" customWidth="1"/>
    <col min="265" max="265" width="10.26953125" style="2" bestFit="1" customWidth="1"/>
    <col min="266" max="266" width="9.1796875" style="2"/>
    <col min="267" max="267" width="12.816406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10.1796875" style="2" customWidth="1"/>
    <col min="521" max="521" width="10.26953125" style="2" bestFit="1" customWidth="1"/>
    <col min="522" max="522" width="9.1796875" style="2"/>
    <col min="523" max="523" width="12.816406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10.1796875" style="2" customWidth="1"/>
    <col min="777" max="777" width="10.26953125" style="2" bestFit="1" customWidth="1"/>
    <col min="778" max="778" width="9.1796875" style="2"/>
    <col min="779" max="779" width="12.816406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10.1796875" style="2" customWidth="1"/>
    <col min="1033" max="1033" width="10.26953125" style="2" bestFit="1" customWidth="1"/>
    <col min="1034" max="1034" width="9.1796875" style="2"/>
    <col min="1035" max="1035" width="12.816406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10.1796875" style="2" customWidth="1"/>
    <col min="1289" max="1289" width="10.26953125" style="2" bestFit="1" customWidth="1"/>
    <col min="1290" max="1290" width="9.1796875" style="2"/>
    <col min="1291" max="1291" width="12.816406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10.1796875" style="2" customWidth="1"/>
    <col min="1545" max="1545" width="10.26953125" style="2" bestFit="1" customWidth="1"/>
    <col min="1546" max="1546" width="9.1796875" style="2"/>
    <col min="1547" max="1547" width="12.816406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10.1796875" style="2" customWidth="1"/>
    <col min="1801" max="1801" width="10.26953125" style="2" bestFit="1" customWidth="1"/>
    <col min="1802" max="1802" width="9.1796875" style="2"/>
    <col min="1803" max="1803" width="12.816406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10.1796875" style="2" customWidth="1"/>
    <col min="2057" max="2057" width="10.26953125" style="2" bestFit="1" customWidth="1"/>
    <col min="2058" max="2058" width="9.1796875" style="2"/>
    <col min="2059" max="2059" width="12.816406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10.1796875" style="2" customWidth="1"/>
    <col min="2313" max="2313" width="10.26953125" style="2" bestFit="1" customWidth="1"/>
    <col min="2314" max="2314" width="9.1796875" style="2"/>
    <col min="2315" max="2315" width="12.816406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10.1796875" style="2" customWidth="1"/>
    <col min="2569" max="2569" width="10.26953125" style="2" bestFit="1" customWidth="1"/>
    <col min="2570" max="2570" width="9.1796875" style="2"/>
    <col min="2571" max="2571" width="12.816406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10.1796875" style="2" customWidth="1"/>
    <col min="2825" max="2825" width="10.26953125" style="2" bestFit="1" customWidth="1"/>
    <col min="2826" max="2826" width="9.1796875" style="2"/>
    <col min="2827" max="2827" width="12.816406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10.1796875" style="2" customWidth="1"/>
    <col min="3081" max="3081" width="10.26953125" style="2" bestFit="1" customWidth="1"/>
    <col min="3082" max="3082" width="9.1796875" style="2"/>
    <col min="3083" max="3083" width="12.816406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10.1796875" style="2" customWidth="1"/>
    <col min="3337" max="3337" width="10.26953125" style="2" bestFit="1" customWidth="1"/>
    <col min="3338" max="3338" width="9.1796875" style="2"/>
    <col min="3339" max="3339" width="12.816406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10.1796875" style="2" customWidth="1"/>
    <col min="3593" max="3593" width="10.26953125" style="2" bestFit="1" customWidth="1"/>
    <col min="3594" max="3594" width="9.1796875" style="2"/>
    <col min="3595" max="3595" width="12.816406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10.1796875" style="2" customWidth="1"/>
    <col min="3849" max="3849" width="10.26953125" style="2" bestFit="1" customWidth="1"/>
    <col min="3850" max="3850" width="9.1796875" style="2"/>
    <col min="3851" max="3851" width="12.816406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10.1796875" style="2" customWidth="1"/>
    <col min="4105" max="4105" width="10.26953125" style="2" bestFit="1" customWidth="1"/>
    <col min="4106" max="4106" width="9.1796875" style="2"/>
    <col min="4107" max="4107" width="12.816406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10.1796875" style="2" customWidth="1"/>
    <col min="4361" max="4361" width="10.26953125" style="2" bestFit="1" customWidth="1"/>
    <col min="4362" max="4362" width="9.1796875" style="2"/>
    <col min="4363" max="4363" width="12.816406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10.1796875" style="2" customWidth="1"/>
    <col min="4617" max="4617" width="10.26953125" style="2" bestFit="1" customWidth="1"/>
    <col min="4618" max="4618" width="9.1796875" style="2"/>
    <col min="4619" max="4619" width="12.816406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10.1796875" style="2" customWidth="1"/>
    <col min="4873" max="4873" width="10.26953125" style="2" bestFit="1" customWidth="1"/>
    <col min="4874" max="4874" width="9.1796875" style="2"/>
    <col min="4875" max="4875" width="12.816406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10.1796875" style="2" customWidth="1"/>
    <col min="5129" max="5129" width="10.26953125" style="2" bestFit="1" customWidth="1"/>
    <col min="5130" max="5130" width="9.1796875" style="2"/>
    <col min="5131" max="5131" width="12.816406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10.1796875" style="2" customWidth="1"/>
    <col min="5385" max="5385" width="10.26953125" style="2" bestFit="1" customWidth="1"/>
    <col min="5386" max="5386" width="9.1796875" style="2"/>
    <col min="5387" max="5387" width="12.816406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10.1796875" style="2" customWidth="1"/>
    <col min="5641" max="5641" width="10.26953125" style="2" bestFit="1" customWidth="1"/>
    <col min="5642" max="5642" width="9.1796875" style="2"/>
    <col min="5643" max="5643" width="12.816406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10.1796875" style="2" customWidth="1"/>
    <col min="5897" max="5897" width="10.26953125" style="2" bestFit="1" customWidth="1"/>
    <col min="5898" max="5898" width="9.1796875" style="2"/>
    <col min="5899" max="5899" width="12.816406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10.1796875" style="2" customWidth="1"/>
    <col min="6153" max="6153" width="10.26953125" style="2" bestFit="1" customWidth="1"/>
    <col min="6154" max="6154" width="9.1796875" style="2"/>
    <col min="6155" max="6155" width="12.816406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10.1796875" style="2" customWidth="1"/>
    <col min="6409" max="6409" width="10.26953125" style="2" bestFit="1" customWidth="1"/>
    <col min="6410" max="6410" width="9.1796875" style="2"/>
    <col min="6411" max="6411" width="12.816406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10.1796875" style="2" customWidth="1"/>
    <col min="6665" max="6665" width="10.26953125" style="2" bestFit="1" customWidth="1"/>
    <col min="6666" max="6666" width="9.1796875" style="2"/>
    <col min="6667" max="6667" width="12.816406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10.1796875" style="2" customWidth="1"/>
    <col min="6921" max="6921" width="10.26953125" style="2" bestFit="1" customWidth="1"/>
    <col min="6922" max="6922" width="9.1796875" style="2"/>
    <col min="6923" max="6923" width="12.816406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10.1796875" style="2" customWidth="1"/>
    <col min="7177" max="7177" width="10.26953125" style="2" bestFit="1" customWidth="1"/>
    <col min="7178" max="7178" width="9.1796875" style="2"/>
    <col min="7179" max="7179" width="12.816406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10.1796875" style="2" customWidth="1"/>
    <col min="7433" max="7433" width="10.26953125" style="2" bestFit="1" customWidth="1"/>
    <col min="7434" max="7434" width="9.1796875" style="2"/>
    <col min="7435" max="7435" width="12.816406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10.1796875" style="2" customWidth="1"/>
    <col min="7689" max="7689" width="10.26953125" style="2" bestFit="1" customWidth="1"/>
    <col min="7690" max="7690" width="9.1796875" style="2"/>
    <col min="7691" max="7691" width="12.816406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10.1796875" style="2" customWidth="1"/>
    <col min="7945" max="7945" width="10.26953125" style="2" bestFit="1" customWidth="1"/>
    <col min="7946" max="7946" width="9.1796875" style="2"/>
    <col min="7947" max="7947" width="12.816406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10.1796875" style="2" customWidth="1"/>
    <col min="8201" max="8201" width="10.26953125" style="2" bestFit="1" customWidth="1"/>
    <col min="8202" max="8202" width="9.1796875" style="2"/>
    <col min="8203" max="8203" width="12.816406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10.1796875" style="2" customWidth="1"/>
    <col min="8457" max="8457" width="10.26953125" style="2" bestFit="1" customWidth="1"/>
    <col min="8458" max="8458" width="9.1796875" style="2"/>
    <col min="8459" max="8459" width="12.816406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10.1796875" style="2" customWidth="1"/>
    <col min="8713" max="8713" width="10.26953125" style="2" bestFit="1" customWidth="1"/>
    <col min="8714" max="8714" width="9.1796875" style="2"/>
    <col min="8715" max="8715" width="12.816406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10.1796875" style="2" customWidth="1"/>
    <col min="8969" max="8969" width="10.26953125" style="2" bestFit="1" customWidth="1"/>
    <col min="8970" max="8970" width="9.1796875" style="2"/>
    <col min="8971" max="8971" width="12.816406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10.1796875" style="2" customWidth="1"/>
    <col min="9225" max="9225" width="10.26953125" style="2" bestFit="1" customWidth="1"/>
    <col min="9226" max="9226" width="9.1796875" style="2"/>
    <col min="9227" max="9227" width="12.816406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10.1796875" style="2" customWidth="1"/>
    <col min="9481" max="9481" width="10.26953125" style="2" bestFit="1" customWidth="1"/>
    <col min="9482" max="9482" width="9.1796875" style="2"/>
    <col min="9483" max="9483" width="12.816406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10.1796875" style="2" customWidth="1"/>
    <col min="9737" max="9737" width="10.26953125" style="2" bestFit="1" customWidth="1"/>
    <col min="9738" max="9738" width="9.1796875" style="2"/>
    <col min="9739" max="9739" width="12.816406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10.1796875" style="2" customWidth="1"/>
    <col min="9993" max="9993" width="10.26953125" style="2" bestFit="1" customWidth="1"/>
    <col min="9994" max="9994" width="9.1796875" style="2"/>
    <col min="9995" max="9995" width="12.816406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10.1796875" style="2" customWidth="1"/>
    <col min="10249" max="10249" width="10.26953125" style="2" bestFit="1" customWidth="1"/>
    <col min="10250" max="10250" width="9.1796875" style="2"/>
    <col min="10251" max="10251" width="12.816406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10.1796875" style="2" customWidth="1"/>
    <col min="10505" max="10505" width="10.26953125" style="2" bestFit="1" customWidth="1"/>
    <col min="10506" max="10506" width="9.1796875" style="2"/>
    <col min="10507" max="10507" width="12.816406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10.1796875" style="2" customWidth="1"/>
    <col min="10761" max="10761" width="10.26953125" style="2" bestFit="1" customWidth="1"/>
    <col min="10762" max="10762" width="9.1796875" style="2"/>
    <col min="10763" max="10763" width="12.816406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10.1796875" style="2" customWidth="1"/>
    <col min="11017" max="11017" width="10.26953125" style="2" bestFit="1" customWidth="1"/>
    <col min="11018" max="11018" width="9.1796875" style="2"/>
    <col min="11019" max="11019" width="12.816406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10.1796875" style="2" customWidth="1"/>
    <col min="11273" max="11273" width="10.26953125" style="2" bestFit="1" customWidth="1"/>
    <col min="11274" max="11274" width="9.1796875" style="2"/>
    <col min="11275" max="11275" width="12.816406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10.1796875" style="2" customWidth="1"/>
    <col min="11529" max="11529" width="10.26953125" style="2" bestFit="1" customWidth="1"/>
    <col min="11530" max="11530" width="9.1796875" style="2"/>
    <col min="11531" max="11531" width="12.816406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10.1796875" style="2" customWidth="1"/>
    <col min="11785" max="11785" width="10.26953125" style="2" bestFit="1" customWidth="1"/>
    <col min="11786" max="11786" width="9.1796875" style="2"/>
    <col min="11787" max="11787" width="12.816406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10.1796875" style="2" customWidth="1"/>
    <col min="12041" max="12041" width="10.26953125" style="2" bestFit="1" customWidth="1"/>
    <col min="12042" max="12042" width="9.1796875" style="2"/>
    <col min="12043" max="12043" width="12.816406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10.1796875" style="2" customWidth="1"/>
    <col min="12297" max="12297" width="10.26953125" style="2" bestFit="1" customWidth="1"/>
    <col min="12298" max="12298" width="9.1796875" style="2"/>
    <col min="12299" max="12299" width="12.816406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10.1796875" style="2" customWidth="1"/>
    <col min="12553" max="12553" width="10.26953125" style="2" bestFit="1" customWidth="1"/>
    <col min="12554" max="12554" width="9.1796875" style="2"/>
    <col min="12555" max="12555" width="12.816406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10.1796875" style="2" customWidth="1"/>
    <col min="12809" max="12809" width="10.26953125" style="2" bestFit="1" customWidth="1"/>
    <col min="12810" max="12810" width="9.1796875" style="2"/>
    <col min="12811" max="12811" width="12.816406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10.1796875" style="2" customWidth="1"/>
    <col min="13065" max="13065" width="10.26953125" style="2" bestFit="1" customWidth="1"/>
    <col min="13066" max="13066" width="9.1796875" style="2"/>
    <col min="13067" max="13067" width="12.816406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10.1796875" style="2" customWidth="1"/>
    <col min="13321" max="13321" width="10.26953125" style="2" bestFit="1" customWidth="1"/>
    <col min="13322" max="13322" width="9.1796875" style="2"/>
    <col min="13323" max="13323" width="12.816406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10.1796875" style="2" customWidth="1"/>
    <col min="13577" max="13577" width="10.26953125" style="2" bestFit="1" customWidth="1"/>
    <col min="13578" max="13578" width="9.1796875" style="2"/>
    <col min="13579" max="13579" width="12.816406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10.1796875" style="2" customWidth="1"/>
    <col min="13833" max="13833" width="10.26953125" style="2" bestFit="1" customWidth="1"/>
    <col min="13834" max="13834" width="9.1796875" style="2"/>
    <col min="13835" max="13835" width="12.816406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10.1796875" style="2" customWidth="1"/>
    <col min="14089" max="14089" width="10.26953125" style="2" bestFit="1" customWidth="1"/>
    <col min="14090" max="14090" width="9.1796875" style="2"/>
    <col min="14091" max="14091" width="12.816406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10.1796875" style="2" customWidth="1"/>
    <col min="14345" max="14345" width="10.26953125" style="2" bestFit="1" customWidth="1"/>
    <col min="14346" max="14346" width="9.1796875" style="2"/>
    <col min="14347" max="14347" width="12.816406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10.1796875" style="2" customWidth="1"/>
    <col min="14601" max="14601" width="10.26953125" style="2" bestFit="1" customWidth="1"/>
    <col min="14602" max="14602" width="9.1796875" style="2"/>
    <col min="14603" max="14603" width="12.816406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10.1796875" style="2" customWidth="1"/>
    <col min="14857" max="14857" width="10.26953125" style="2" bestFit="1" customWidth="1"/>
    <col min="14858" max="14858" width="9.1796875" style="2"/>
    <col min="14859" max="14859" width="12.816406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10.1796875" style="2" customWidth="1"/>
    <col min="15113" max="15113" width="10.26953125" style="2" bestFit="1" customWidth="1"/>
    <col min="15114" max="15114" width="9.1796875" style="2"/>
    <col min="15115" max="15115" width="12.816406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10.1796875" style="2" customWidth="1"/>
    <col min="15369" max="15369" width="10.26953125" style="2" bestFit="1" customWidth="1"/>
    <col min="15370" max="15370" width="9.1796875" style="2"/>
    <col min="15371" max="15371" width="12.816406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10.1796875" style="2" customWidth="1"/>
    <col min="15625" max="15625" width="10.26953125" style="2" bestFit="1" customWidth="1"/>
    <col min="15626" max="15626" width="9.1796875" style="2"/>
    <col min="15627" max="15627" width="12.816406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10.1796875" style="2" customWidth="1"/>
    <col min="15881" max="15881" width="10.26953125" style="2" bestFit="1" customWidth="1"/>
    <col min="15882" max="15882" width="9.1796875" style="2"/>
    <col min="15883" max="15883" width="12.816406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10.1796875" style="2" customWidth="1"/>
    <col min="16137" max="16137" width="10.26953125" style="2" bestFit="1" customWidth="1"/>
    <col min="16138" max="16138" width="9.1796875" style="2"/>
    <col min="16139" max="16139" width="12.81640625" style="2" customWidth="1"/>
    <col min="16140" max="16384" width="9.1796875" style="2"/>
  </cols>
  <sheetData>
    <row r="1" spans="1:11" ht="31.9" customHeight="1" thickBot="1" x14ac:dyDescent="0.3">
      <c r="I1" s="288" t="s">
        <v>453</v>
      </c>
      <c r="J1" s="289"/>
      <c r="K1" s="290"/>
    </row>
    <row r="2" spans="1:11" ht="14.5" x14ac:dyDescent="0.35">
      <c r="A2" s="10"/>
      <c r="I2" s="263" t="s">
        <v>0</v>
      </c>
      <c r="J2" s="264"/>
      <c r="K2" s="265"/>
    </row>
    <row r="3" spans="1:11" ht="14.5" x14ac:dyDescent="0.35">
      <c r="A3" s="10"/>
      <c r="I3" s="266" t="s">
        <v>1</v>
      </c>
      <c r="J3" s="267"/>
      <c r="K3" s="268"/>
    </row>
    <row r="4" spans="1:11" ht="14.5" x14ac:dyDescent="0.35">
      <c r="A4" s="10"/>
      <c r="I4" s="269"/>
      <c r="J4" s="270"/>
      <c r="K4" s="271"/>
    </row>
    <row r="5" spans="1:11" ht="14.5" x14ac:dyDescent="0.35">
      <c r="A5" s="10"/>
      <c r="I5" s="266"/>
      <c r="J5" s="270"/>
      <c r="K5" s="271"/>
    </row>
    <row r="6" spans="1:11" ht="15" thickBot="1" x14ac:dyDescent="0.4">
      <c r="A6" s="3"/>
      <c r="I6" s="266"/>
      <c r="J6" s="270"/>
      <c r="K6" s="271"/>
    </row>
    <row r="7" spans="1:11" ht="15" thickBot="1" x14ac:dyDescent="0.4">
      <c r="A7" s="283" t="s">
        <v>2</v>
      </c>
      <c r="B7" s="284"/>
      <c r="C7" s="284"/>
      <c r="D7" s="284"/>
      <c r="E7" s="284"/>
      <c r="F7" s="284"/>
      <c r="G7" s="284"/>
      <c r="H7" s="218"/>
      <c r="I7" s="280" t="s">
        <v>3</v>
      </c>
      <c r="J7" s="281"/>
      <c r="K7" s="282"/>
    </row>
    <row r="8" spans="1:11" ht="14.5" x14ac:dyDescent="0.3">
      <c r="A8" s="275"/>
      <c r="B8" s="275"/>
      <c r="C8" s="275"/>
      <c r="D8" s="275"/>
      <c r="E8" s="145"/>
      <c r="F8" s="145"/>
      <c r="G8" s="145"/>
      <c r="H8" s="145"/>
      <c r="I8" s="150"/>
      <c r="J8" s="151"/>
      <c r="K8" s="150"/>
    </row>
    <row r="9" spans="1:11" ht="14" x14ac:dyDescent="0.3">
      <c r="A9" s="146" t="s">
        <v>42</v>
      </c>
      <c r="B9" s="147"/>
      <c r="C9" s="147"/>
      <c r="D9" s="147"/>
      <c r="E9" s="147"/>
      <c r="F9" s="147"/>
      <c r="G9" s="147"/>
      <c r="H9" s="147"/>
      <c r="I9" s="148"/>
      <c r="J9" s="149"/>
      <c r="K9" s="148"/>
    </row>
    <row r="10" spans="1:11" ht="14.5" x14ac:dyDescent="0.35">
      <c r="A10" s="25" t="s">
        <v>404</v>
      </c>
      <c r="B10" s="25"/>
      <c r="C10" s="25"/>
      <c r="D10" s="25"/>
      <c r="E10" s="25"/>
      <c r="F10" s="25"/>
      <c r="G10" s="25"/>
      <c r="H10" s="25"/>
      <c r="I10" s="26"/>
      <c r="J10" s="27"/>
      <c r="K10" s="28"/>
    </row>
    <row r="11" spans="1:11" ht="14.5" x14ac:dyDescent="0.35">
      <c r="A11" s="25" t="s">
        <v>43</v>
      </c>
      <c r="B11" s="25"/>
      <c r="C11" s="25"/>
      <c r="D11" s="25"/>
      <c r="E11" s="25"/>
      <c r="F11" s="25"/>
      <c r="G11" s="25"/>
      <c r="H11" s="25"/>
      <c r="I11" s="26"/>
      <c r="J11" s="27"/>
      <c r="K11" s="28"/>
    </row>
    <row r="12" spans="1:11" ht="14.5" x14ac:dyDescent="0.35">
      <c r="A12" s="25"/>
      <c r="B12" s="25"/>
      <c r="C12" s="25"/>
      <c r="D12" s="25"/>
      <c r="E12" s="25"/>
      <c r="F12" s="25"/>
      <c r="G12" s="25"/>
      <c r="H12" s="25"/>
      <c r="I12" s="26"/>
      <c r="J12" s="27"/>
      <c r="K12" s="28"/>
    </row>
    <row r="13" spans="1:11" ht="13.15" customHeight="1" x14ac:dyDescent="0.35">
      <c r="A13" s="31" t="s">
        <v>6</v>
      </c>
      <c r="B13" s="25"/>
      <c r="C13" s="25"/>
      <c r="D13" s="25"/>
      <c r="E13" s="25"/>
      <c r="F13" s="25"/>
      <c r="G13" s="25"/>
      <c r="H13" s="25" t="s">
        <v>417</v>
      </c>
      <c r="I13" s="217" t="s">
        <v>419</v>
      </c>
      <c r="J13" s="30" t="s">
        <v>7</v>
      </c>
      <c r="K13" s="29" t="s">
        <v>8</v>
      </c>
    </row>
    <row r="14" spans="1:11" ht="15.65" customHeight="1" x14ac:dyDescent="0.35">
      <c r="A14" s="32" t="s">
        <v>189</v>
      </c>
      <c r="B14" s="33"/>
      <c r="C14" s="33"/>
      <c r="D14" s="33"/>
      <c r="E14" s="33"/>
      <c r="F14" s="33"/>
      <c r="G14" s="33"/>
      <c r="H14" s="214">
        <f>I14*1.18</f>
        <v>60066.719999999994</v>
      </c>
      <c r="I14" s="34">
        <v>50904</v>
      </c>
      <c r="J14" s="35"/>
      <c r="K14" s="36" t="str">
        <f>IF(I14*J14,I14*J14,"")</f>
        <v/>
      </c>
    </row>
    <row r="15" spans="1:11" ht="14.5" x14ac:dyDescent="0.35">
      <c r="A15" s="25"/>
      <c r="B15" s="25"/>
      <c r="C15" s="25"/>
      <c r="D15" s="25"/>
      <c r="E15" s="25"/>
      <c r="F15" s="25"/>
      <c r="G15" s="25"/>
      <c r="H15" s="25"/>
      <c r="I15" s="29"/>
      <c r="J15" s="30"/>
      <c r="K15" s="29"/>
    </row>
    <row r="16" spans="1:11" ht="14.5" x14ac:dyDescent="0.35">
      <c r="A16" s="31" t="s">
        <v>44</v>
      </c>
      <c r="B16" s="25"/>
      <c r="C16" s="25"/>
      <c r="D16" s="25"/>
      <c r="E16" s="25"/>
      <c r="F16" s="25"/>
      <c r="G16" s="25"/>
      <c r="H16" s="25"/>
      <c r="I16" s="26"/>
      <c r="J16" s="27"/>
      <c r="K16" s="29"/>
    </row>
    <row r="17" spans="1:11" ht="15.65" customHeight="1" x14ac:dyDescent="0.35">
      <c r="A17" s="33" t="s">
        <v>190</v>
      </c>
      <c r="B17" s="33"/>
      <c r="C17" s="33"/>
      <c r="D17" s="33"/>
      <c r="E17" s="33"/>
      <c r="F17" s="33"/>
      <c r="G17" s="33"/>
      <c r="H17" s="214">
        <f t="shared" ref="H17:H34" si="0">I17*1.18</f>
        <v>1045.48</v>
      </c>
      <c r="I17" s="34">
        <v>886</v>
      </c>
      <c r="J17" s="35"/>
      <c r="K17" s="36" t="str">
        <f t="shared" ref="K17:K31" si="1">IF(I17*J17,I17*J17,"")</f>
        <v/>
      </c>
    </row>
    <row r="18" spans="1:11" ht="14.5" x14ac:dyDescent="0.35">
      <c r="A18" s="33" t="s">
        <v>88</v>
      </c>
      <c r="B18" s="33"/>
      <c r="C18" s="33"/>
      <c r="D18" s="33"/>
      <c r="E18" s="33"/>
      <c r="F18" s="33"/>
      <c r="G18" s="33"/>
      <c r="H18" s="214">
        <f t="shared" si="0"/>
        <v>522.74</v>
      </c>
      <c r="I18" s="34">
        <v>443</v>
      </c>
      <c r="J18" s="35"/>
      <c r="K18" s="36" t="str">
        <f t="shared" si="1"/>
        <v/>
      </c>
    </row>
    <row r="19" spans="1:11" ht="14.5" x14ac:dyDescent="0.35">
      <c r="A19" s="33" t="s">
        <v>89</v>
      </c>
      <c r="B19" s="33"/>
      <c r="C19" s="33"/>
      <c r="D19" s="33"/>
      <c r="E19" s="33"/>
      <c r="F19" s="33"/>
      <c r="G19" s="33"/>
      <c r="H19" s="214">
        <f t="shared" si="0"/>
        <v>2168.8399999999997</v>
      </c>
      <c r="I19" s="34">
        <v>1838</v>
      </c>
      <c r="J19" s="35"/>
      <c r="K19" s="36" t="str">
        <f t="shared" si="1"/>
        <v/>
      </c>
    </row>
    <row r="20" spans="1:11" ht="14.5" x14ac:dyDescent="0.35">
      <c r="A20" s="32" t="s">
        <v>201</v>
      </c>
      <c r="B20" s="33"/>
      <c r="C20" s="33"/>
      <c r="D20" s="33"/>
      <c r="E20" s="33"/>
      <c r="F20" s="33"/>
      <c r="G20" s="33"/>
      <c r="H20" s="214">
        <f t="shared" si="0"/>
        <v>398.84</v>
      </c>
      <c r="I20" s="34">
        <v>338</v>
      </c>
      <c r="J20" s="35"/>
      <c r="K20" s="36" t="str">
        <f t="shared" si="1"/>
        <v/>
      </c>
    </row>
    <row r="21" spans="1:11" ht="14.5" x14ac:dyDescent="0.35">
      <c r="A21" s="33" t="s">
        <v>91</v>
      </c>
      <c r="B21" s="33"/>
      <c r="C21" s="33"/>
      <c r="D21" s="33"/>
      <c r="E21" s="33"/>
      <c r="F21" s="33"/>
      <c r="G21" s="33"/>
      <c r="H21" s="214">
        <f t="shared" si="0"/>
        <v>560.5</v>
      </c>
      <c r="I21" s="34">
        <v>475</v>
      </c>
      <c r="J21" s="35"/>
      <c r="K21" s="36" t="str">
        <f t="shared" si="1"/>
        <v/>
      </c>
    </row>
    <row r="22" spans="1:11" ht="14.5" x14ac:dyDescent="0.35">
      <c r="A22" s="33" t="s">
        <v>92</v>
      </c>
      <c r="B22" s="33"/>
      <c r="C22" s="33"/>
      <c r="D22" s="33"/>
      <c r="E22" s="33"/>
      <c r="F22" s="33"/>
      <c r="G22" s="33"/>
      <c r="H22" s="214">
        <f t="shared" si="0"/>
        <v>277.3</v>
      </c>
      <c r="I22" s="34">
        <v>235</v>
      </c>
      <c r="J22" s="35"/>
      <c r="K22" s="36" t="str">
        <f t="shared" si="1"/>
        <v/>
      </c>
    </row>
    <row r="23" spans="1:11" ht="14.5" x14ac:dyDescent="0.35">
      <c r="A23" s="33" t="s">
        <v>93</v>
      </c>
      <c r="B23" s="33"/>
      <c r="C23" s="33"/>
      <c r="D23" s="33"/>
      <c r="E23" s="33"/>
      <c r="F23" s="33"/>
      <c r="G23" s="33"/>
      <c r="H23" s="214">
        <f t="shared" si="0"/>
        <v>776.43999999999994</v>
      </c>
      <c r="I23" s="34">
        <v>658</v>
      </c>
      <c r="J23" s="35"/>
      <c r="K23" s="36" t="str">
        <f t="shared" si="1"/>
        <v/>
      </c>
    </row>
    <row r="24" spans="1:11" ht="14.5" x14ac:dyDescent="0.35">
      <c r="A24" s="33" t="s">
        <v>191</v>
      </c>
      <c r="B24" s="33"/>
      <c r="C24" s="33"/>
      <c r="D24" s="33"/>
      <c r="E24" s="33"/>
      <c r="F24" s="33"/>
      <c r="G24" s="33"/>
      <c r="H24" s="214">
        <f t="shared" si="0"/>
        <v>2382.42</v>
      </c>
      <c r="I24" s="34">
        <v>2019</v>
      </c>
      <c r="J24" s="35"/>
      <c r="K24" s="36" t="str">
        <f t="shared" si="1"/>
        <v/>
      </c>
    </row>
    <row r="25" spans="1:11" ht="16.5" x14ac:dyDescent="0.35">
      <c r="A25" s="33" t="s">
        <v>200</v>
      </c>
      <c r="B25" s="33"/>
      <c r="C25" s="33"/>
      <c r="D25" s="33"/>
      <c r="E25" s="33"/>
      <c r="F25" s="33"/>
      <c r="G25" s="33"/>
      <c r="H25" s="214">
        <f t="shared" si="0"/>
        <v>191.16</v>
      </c>
      <c r="I25" s="34">
        <v>162</v>
      </c>
      <c r="J25" s="35"/>
      <c r="K25" s="36" t="str">
        <f t="shared" si="1"/>
        <v/>
      </c>
    </row>
    <row r="26" spans="1:11" ht="14.5" x14ac:dyDescent="0.35">
      <c r="A26" s="33" t="s">
        <v>192</v>
      </c>
      <c r="B26" s="33"/>
      <c r="C26" s="33"/>
      <c r="D26" s="33"/>
      <c r="E26" s="33"/>
      <c r="F26" s="33"/>
      <c r="G26" s="33"/>
      <c r="H26" s="214">
        <f t="shared" si="0"/>
        <v>1257.8799999999999</v>
      </c>
      <c r="I26" s="34">
        <v>1066</v>
      </c>
      <c r="J26" s="35"/>
      <c r="K26" s="36" t="str">
        <f t="shared" si="1"/>
        <v/>
      </c>
    </row>
    <row r="27" spans="1:11" ht="14.5" x14ac:dyDescent="0.35">
      <c r="A27" s="33" t="s">
        <v>134</v>
      </c>
      <c r="B27" s="33"/>
      <c r="C27" s="33"/>
      <c r="D27" s="33"/>
      <c r="E27" s="33"/>
      <c r="F27" s="33"/>
      <c r="G27" s="33"/>
      <c r="H27" s="214">
        <f t="shared" si="0"/>
        <v>1262.5999999999999</v>
      </c>
      <c r="I27" s="34">
        <v>1070</v>
      </c>
      <c r="J27" s="35"/>
      <c r="K27" s="36" t="str">
        <f t="shared" si="1"/>
        <v/>
      </c>
    </row>
    <row r="28" spans="1:11" ht="14.5" x14ac:dyDescent="0.35">
      <c r="A28" s="33" t="s">
        <v>193</v>
      </c>
      <c r="B28" s="33"/>
      <c r="C28" s="33"/>
      <c r="D28" s="33"/>
      <c r="E28" s="33"/>
      <c r="F28" s="33"/>
      <c r="G28" s="33"/>
      <c r="H28" s="214">
        <f t="shared" si="0"/>
        <v>1148.1399999999999</v>
      </c>
      <c r="I28" s="34">
        <v>973</v>
      </c>
      <c r="J28" s="35"/>
      <c r="K28" s="36" t="str">
        <f t="shared" si="1"/>
        <v/>
      </c>
    </row>
    <row r="29" spans="1:11" ht="14.5" x14ac:dyDescent="0.35">
      <c r="A29" s="33" t="s">
        <v>194</v>
      </c>
      <c r="B29" s="33"/>
      <c r="C29" s="33"/>
      <c r="D29" s="33"/>
      <c r="E29" s="33"/>
      <c r="F29" s="33"/>
      <c r="G29" s="33"/>
      <c r="H29" s="214">
        <f t="shared" si="0"/>
        <v>860.21999999999991</v>
      </c>
      <c r="I29" s="34">
        <v>729</v>
      </c>
      <c r="J29" s="35"/>
      <c r="K29" s="36" t="str">
        <f t="shared" si="1"/>
        <v/>
      </c>
    </row>
    <row r="30" spans="1:11" ht="14.5" x14ac:dyDescent="0.35">
      <c r="A30" s="33" t="s">
        <v>184</v>
      </c>
      <c r="B30" s="33"/>
      <c r="C30" s="33"/>
      <c r="D30" s="33"/>
      <c r="E30" s="33"/>
      <c r="F30" s="33"/>
      <c r="G30" s="33"/>
      <c r="H30" s="214">
        <f t="shared" si="0"/>
        <v>1087.96</v>
      </c>
      <c r="I30" s="34">
        <v>922</v>
      </c>
      <c r="J30" s="35"/>
      <c r="K30" s="36" t="str">
        <f t="shared" si="1"/>
        <v/>
      </c>
    </row>
    <row r="31" spans="1:11" ht="14.5" x14ac:dyDescent="0.35">
      <c r="A31" s="33" t="s">
        <v>195</v>
      </c>
      <c r="B31" s="33"/>
      <c r="C31" s="33"/>
      <c r="D31" s="33"/>
      <c r="E31" s="33"/>
      <c r="F31" s="33"/>
      <c r="G31" s="33"/>
      <c r="H31" s="214">
        <f t="shared" si="0"/>
        <v>-7529.58</v>
      </c>
      <c r="I31" s="34">
        <v>-6381</v>
      </c>
      <c r="J31" s="35"/>
      <c r="K31" s="36" t="str">
        <f t="shared" si="1"/>
        <v/>
      </c>
    </row>
    <row r="32" spans="1:11" ht="14.5" x14ac:dyDescent="0.35">
      <c r="A32" s="33" t="s">
        <v>196</v>
      </c>
      <c r="B32" s="33"/>
      <c r="C32" s="33"/>
      <c r="D32" s="33"/>
      <c r="E32" s="33"/>
      <c r="F32" s="33"/>
      <c r="G32" s="33"/>
      <c r="H32" s="214">
        <f t="shared" si="0"/>
        <v>794.14</v>
      </c>
      <c r="I32" s="34">
        <v>673</v>
      </c>
      <c r="J32" s="35"/>
      <c r="K32" s="36" t="str">
        <f>IF(I32*J32,I32*J32,"")</f>
        <v/>
      </c>
    </row>
    <row r="33" spans="1:11" ht="14.5" x14ac:dyDescent="0.35">
      <c r="A33" s="33" t="s">
        <v>197</v>
      </c>
      <c r="B33" s="33"/>
      <c r="C33" s="33"/>
      <c r="D33" s="33"/>
      <c r="E33" s="33"/>
      <c r="F33" s="33"/>
      <c r="G33" s="33"/>
      <c r="H33" s="214">
        <f t="shared" si="0"/>
        <v>610.05999999999995</v>
      </c>
      <c r="I33" s="34">
        <v>517</v>
      </c>
      <c r="J33" s="64"/>
      <c r="K33" s="124" t="str">
        <f>IF(I33*J33,I33*J33,"")</f>
        <v/>
      </c>
    </row>
    <row r="34" spans="1:11" ht="14.5" x14ac:dyDescent="0.35">
      <c r="A34" s="33" t="s">
        <v>432</v>
      </c>
      <c r="B34" s="33"/>
      <c r="C34" s="33"/>
      <c r="D34" s="33"/>
      <c r="E34" s="33"/>
      <c r="F34" s="33"/>
      <c r="G34" s="33"/>
      <c r="H34" s="33">
        <f t="shared" si="0"/>
        <v>2154.6799999999998</v>
      </c>
      <c r="I34" s="34">
        <v>1826</v>
      </c>
      <c r="J34" s="35"/>
      <c r="K34" s="65" t="str">
        <f>IF(I34*J34,I34*J34,"")</f>
        <v/>
      </c>
    </row>
    <row r="35" spans="1:11" ht="14.5" x14ac:dyDescent="0.35">
      <c r="A35" s="25"/>
      <c r="B35" s="25"/>
      <c r="C35" s="25"/>
      <c r="D35" s="25"/>
      <c r="E35" s="25"/>
      <c r="F35" s="25"/>
      <c r="G35" s="25"/>
      <c r="H35" s="25"/>
      <c r="I35" s="26"/>
      <c r="J35" s="27"/>
      <c r="K35" s="28"/>
    </row>
    <row r="36" spans="1:11" ht="14.5" x14ac:dyDescent="0.35">
      <c r="A36" s="31" t="s">
        <v>45</v>
      </c>
      <c r="B36" s="25"/>
      <c r="C36" s="25"/>
      <c r="D36" s="25"/>
      <c r="E36" s="25"/>
      <c r="F36" s="25"/>
      <c r="G36" s="25"/>
      <c r="H36" s="25"/>
      <c r="I36" s="26"/>
      <c r="J36" s="27"/>
      <c r="K36" s="29"/>
    </row>
    <row r="37" spans="1:11" ht="14.5" x14ac:dyDescent="0.35">
      <c r="A37" s="33" t="s">
        <v>198</v>
      </c>
      <c r="B37" s="33"/>
      <c r="C37" s="33"/>
      <c r="D37" s="33"/>
      <c r="E37" s="33"/>
      <c r="F37" s="33"/>
      <c r="G37" s="33"/>
      <c r="H37" s="214">
        <f>I37*1.18</f>
        <v>10500.82</v>
      </c>
      <c r="I37" s="34">
        <v>8899</v>
      </c>
      <c r="J37" s="35"/>
      <c r="K37" s="36" t="str">
        <f>IF(I37*J37,I37*J37,"")</f>
        <v/>
      </c>
    </row>
    <row r="38" spans="1:11" ht="14.5" x14ac:dyDescent="0.35">
      <c r="A38" s="33" t="s">
        <v>199</v>
      </c>
      <c r="B38" s="33"/>
      <c r="C38" s="33"/>
      <c r="D38" s="33"/>
      <c r="E38" s="33"/>
      <c r="F38" s="33"/>
      <c r="G38" s="33"/>
      <c r="H38" s="214">
        <f>I38*1.18</f>
        <v>2289.1999999999998</v>
      </c>
      <c r="I38" s="34">
        <v>1940</v>
      </c>
      <c r="J38" s="35"/>
      <c r="K38" s="36" t="str">
        <f>IF(I38*J38,I38*J38,"")</f>
        <v/>
      </c>
    </row>
    <row r="39" spans="1:11" ht="14.5" x14ac:dyDescent="0.35">
      <c r="A39" s="25"/>
      <c r="B39" s="25"/>
      <c r="C39" s="25"/>
      <c r="D39" s="25"/>
      <c r="E39" s="25"/>
      <c r="F39" s="25"/>
      <c r="G39" s="25"/>
      <c r="H39" s="25"/>
      <c r="I39" s="26"/>
      <c r="J39" s="27"/>
      <c r="K39" s="28"/>
    </row>
    <row r="40" spans="1:11" ht="14.5" x14ac:dyDescent="0.35">
      <c r="A40" s="31" t="s">
        <v>37</v>
      </c>
      <c r="B40" s="25"/>
      <c r="C40" s="25"/>
      <c r="D40" s="25"/>
      <c r="E40" s="25"/>
      <c r="F40" s="25"/>
      <c r="G40" s="25"/>
      <c r="H40" s="25"/>
      <c r="I40" s="26"/>
      <c r="J40" s="27"/>
      <c r="K40" s="29"/>
    </row>
    <row r="41" spans="1:11" ht="14.5" x14ac:dyDescent="0.35">
      <c r="A41" s="33" t="s">
        <v>107</v>
      </c>
      <c r="B41" s="33"/>
      <c r="C41" s="33"/>
      <c r="D41" s="33"/>
      <c r="E41" s="33"/>
      <c r="F41" s="33"/>
      <c r="G41" s="33"/>
      <c r="H41" s="214">
        <f t="shared" ref="H41:H43" si="2">I41*1.18</f>
        <v>666.69999999999993</v>
      </c>
      <c r="I41" s="34">
        <v>565</v>
      </c>
      <c r="J41" s="35"/>
      <c r="K41" s="36" t="str">
        <f>IF(I41*J41,I41*J41,"")</f>
        <v/>
      </c>
    </row>
    <row r="42" spans="1:11" ht="14.5" x14ac:dyDescent="0.35">
      <c r="A42" s="33" t="s">
        <v>105</v>
      </c>
      <c r="B42" s="33"/>
      <c r="C42" s="33"/>
      <c r="D42" s="33"/>
      <c r="E42" s="33"/>
      <c r="F42" s="33"/>
      <c r="G42" s="33"/>
      <c r="H42" s="214">
        <f t="shared" si="2"/>
        <v>0</v>
      </c>
      <c r="I42" s="34">
        <v>0</v>
      </c>
      <c r="J42" s="35"/>
      <c r="K42" s="36" t="str">
        <f>IF(I42*J42,I42*J42,"")</f>
        <v/>
      </c>
    </row>
    <row r="43" spans="1:11" ht="14.5" x14ac:dyDescent="0.35">
      <c r="A43" s="33" t="s">
        <v>106</v>
      </c>
      <c r="B43" s="33"/>
      <c r="C43" s="33"/>
      <c r="D43" s="33"/>
      <c r="E43" s="33"/>
      <c r="F43" s="33"/>
      <c r="G43" s="33"/>
      <c r="H43" s="214">
        <f t="shared" si="2"/>
        <v>0</v>
      </c>
      <c r="I43" s="34">
        <v>0</v>
      </c>
      <c r="J43" s="35"/>
      <c r="K43" s="56" t="str">
        <f>IF(I43*J43,I43*J43,"")</f>
        <v/>
      </c>
    </row>
    <row r="44" spans="1:11" ht="14.5" x14ac:dyDescent="0.35">
      <c r="A44" s="25"/>
      <c r="B44" s="25"/>
      <c r="C44" s="25"/>
      <c r="D44" s="25"/>
      <c r="E44" s="25"/>
      <c r="F44" s="25"/>
      <c r="G44" s="25"/>
      <c r="H44" s="25"/>
      <c r="I44" s="26"/>
      <c r="J44" s="27"/>
      <c r="K44" s="28"/>
    </row>
    <row r="45" spans="1:11" ht="14.5" x14ac:dyDescent="0.35">
      <c r="A45" s="31" t="s">
        <v>11</v>
      </c>
      <c r="B45" s="25"/>
      <c r="C45" s="25"/>
      <c r="D45" s="25"/>
      <c r="E45" s="25"/>
      <c r="F45" s="25"/>
      <c r="G45" s="25"/>
      <c r="H45" s="25"/>
      <c r="I45" s="26" t="s">
        <v>46</v>
      </c>
      <c r="J45" s="27"/>
      <c r="K45" s="29"/>
    </row>
    <row r="46" spans="1:11" ht="14.5" x14ac:dyDescent="0.35">
      <c r="A46" s="33" t="s">
        <v>120</v>
      </c>
      <c r="B46" s="33"/>
      <c r="C46" s="33"/>
      <c r="D46" s="33"/>
      <c r="E46" s="33"/>
      <c r="F46" s="33"/>
      <c r="G46" s="33"/>
      <c r="H46" s="214">
        <f>I46*1.18</f>
        <v>1129.26</v>
      </c>
      <c r="I46" s="34">
        <v>957</v>
      </c>
      <c r="J46" s="66"/>
      <c r="K46" s="67" t="str">
        <f>IF(I46*J46,I46*J46,"")</f>
        <v/>
      </c>
    </row>
    <row r="47" spans="1:11" ht="14.5" x14ac:dyDescent="0.35">
      <c r="A47" s="25"/>
      <c r="B47" s="25"/>
      <c r="C47" s="25"/>
      <c r="D47" s="25"/>
      <c r="E47" s="25"/>
      <c r="F47" s="25"/>
      <c r="G47" s="25"/>
      <c r="H47" s="25"/>
      <c r="I47" s="29"/>
      <c r="J47" s="30"/>
      <c r="K47" s="29"/>
    </row>
    <row r="48" spans="1:11" ht="14.5" x14ac:dyDescent="0.35">
      <c r="A48" s="31" t="s">
        <v>12</v>
      </c>
      <c r="B48" s="25"/>
      <c r="C48" s="25"/>
      <c r="D48" s="25"/>
      <c r="E48" s="25"/>
      <c r="F48" s="25"/>
      <c r="G48" s="25"/>
      <c r="H48" s="25"/>
      <c r="I48" s="26"/>
      <c r="J48" s="27"/>
      <c r="K48" s="29"/>
    </row>
    <row r="49" spans="1:11" ht="14.5" x14ac:dyDescent="0.35">
      <c r="A49" s="33" t="s">
        <v>98</v>
      </c>
      <c r="B49" s="33"/>
      <c r="C49" s="33"/>
      <c r="D49" s="33"/>
      <c r="E49" s="33"/>
      <c r="F49" s="33"/>
      <c r="G49" s="33"/>
      <c r="H49" s="214">
        <f t="shared" ref="H49:H53" si="3">I49*1.18</f>
        <v>0</v>
      </c>
      <c r="I49" s="34">
        <v>0</v>
      </c>
      <c r="J49" s="35"/>
      <c r="K49" s="36" t="str">
        <f>IF(I49*J49,I49*J49,"")</f>
        <v/>
      </c>
    </row>
    <row r="50" spans="1:11" ht="14.5" x14ac:dyDescent="0.35">
      <c r="A50" s="33" t="s">
        <v>99</v>
      </c>
      <c r="B50" s="33"/>
      <c r="C50" s="33"/>
      <c r="D50" s="33"/>
      <c r="E50" s="33"/>
      <c r="F50" s="33"/>
      <c r="G50" s="33"/>
      <c r="H50" s="214">
        <f t="shared" si="3"/>
        <v>0</v>
      </c>
      <c r="I50" s="34">
        <v>0</v>
      </c>
      <c r="J50" s="35"/>
      <c r="K50" s="36" t="str">
        <f>IF(I50*J50,I50*J50,"")</f>
        <v/>
      </c>
    </row>
    <row r="51" spans="1:11" ht="14.5" x14ac:dyDescent="0.35">
      <c r="A51" s="33" t="s">
        <v>100</v>
      </c>
      <c r="B51" s="33"/>
      <c r="C51" s="33"/>
      <c r="D51" s="33"/>
      <c r="E51" s="33"/>
      <c r="F51" s="33"/>
      <c r="G51" s="33"/>
      <c r="H51" s="214">
        <f t="shared" si="3"/>
        <v>0</v>
      </c>
      <c r="I51" s="34">
        <v>0</v>
      </c>
      <c r="J51" s="35"/>
      <c r="K51" s="36" t="str">
        <f>IF(I51*J51,I51*J51,"")</f>
        <v/>
      </c>
    </row>
    <row r="52" spans="1:11" ht="14.5" x14ac:dyDescent="0.35">
      <c r="A52" s="33" t="s">
        <v>101</v>
      </c>
      <c r="B52" s="33"/>
      <c r="C52" s="33"/>
      <c r="D52" s="33"/>
      <c r="E52" s="33"/>
      <c r="F52" s="33"/>
      <c r="G52" s="33"/>
      <c r="H52" s="214">
        <f t="shared" si="3"/>
        <v>0</v>
      </c>
      <c r="I52" s="34">
        <v>0</v>
      </c>
      <c r="J52" s="35"/>
      <c r="K52" s="36"/>
    </row>
    <row r="53" spans="1:11" ht="14.5" x14ac:dyDescent="0.35">
      <c r="A53" s="33" t="s">
        <v>102</v>
      </c>
      <c r="B53" s="33"/>
      <c r="C53" s="33"/>
      <c r="D53" s="33"/>
      <c r="E53" s="33"/>
      <c r="F53" s="33"/>
      <c r="G53" s="33" t="s">
        <v>38</v>
      </c>
      <c r="H53" s="214">
        <f t="shared" si="3"/>
        <v>1535.1799999999998</v>
      </c>
      <c r="I53" s="34">
        <v>1301</v>
      </c>
      <c r="J53" s="35"/>
      <c r="K53" s="36" t="str">
        <f>IF(I53*J53,I53*J53,"")</f>
        <v/>
      </c>
    </row>
    <row r="54" spans="1:11" ht="14.5" x14ac:dyDescent="0.35">
      <c r="A54" s="25"/>
      <c r="B54" s="25"/>
      <c r="C54" s="25"/>
      <c r="D54" s="25"/>
      <c r="E54" s="25"/>
      <c r="F54" s="25"/>
      <c r="G54" s="25"/>
      <c r="H54" s="25"/>
      <c r="I54" s="26"/>
      <c r="J54" s="27"/>
      <c r="K54" s="29"/>
    </row>
    <row r="55" spans="1:11" ht="14.5" x14ac:dyDescent="0.35">
      <c r="A55" s="31" t="s">
        <v>13</v>
      </c>
      <c r="B55" s="25"/>
      <c r="C55" s="25"/>
      <c r="D55" s="25"/>
      <c r="E55" s="25"/>
      <c r="F55" s="25"/>
      <c r="G55" s="25"/>
      <c r="H55" s="25"/>
      <c r="I55" s="26"/>
      <c r="J55" s="27"/>
      <c r="K55" s="29"/>
    </row>
    <row r="56" spans="1:11" ht="14.5" x14ac:dyDescent="0.35">
      <c r="A56" s="33" t="s">
        <v>103</v>
      </c>
      <c r="B56" s="33"/>
      <c r="C56" s="33"/>
      <c r="D56" s="33"/>
      <c r="E56" s="33"/>
      <c r="F56" s="33"/>
      <c r="G56" s="33"/>
      <c r="H56" s="214">
        <f t="shared" ref="H56:H57" si="4">I56*1.18</f>
        <v>0</v>
      </c>
      <c r="I56" s="34">
        <v>0</v>
      </c>
      <c r="J56" s="35"/>
      <c r="K56" s="36" t="str">
        <f>IF(I56*J56,I56*J56,"")</f>
        <v/>
      </c>
    </row>
    <row r="57" spans="1:11" ht="14.5" x14ac:dyDescent="0.35">
      <c r="A57" s="33" t="s">
        <v>104</v>
      </c>
      <c r="B57" s="33"/>
      <c r="C57" s="33"/>
      <c r="D57" s="33"/>
      <c r="E57" s="33"/>
      <c r="F57" s="33"/>
      <c r="G57" s="33"/>
      <c r="H57" s="214">
        <f t="shared" si="4"/>
        <v>0</v>
      </c>
      <c r="I57" s="34">
        <v>0</v>
      </c>
      <c r="J57" s="35"/>
      <c r="K57" s="36" t="str">
        <f>IF(I57*J57,I57*J57,"")</f>
        <v/>
      </c>
    </row>
    <row r="58" spans="1:11" ht="14.5" x14ac:dyDescent="0.35">
      <c r="A58" s="25"/>
      <c r="B58" s="25"/>
      <c r="C58" s="25"/>
      <c r="D58" s="25"/>
      <c r="E58" s="25"/>
      <c r="F58" s="25"/>
      <c r="G58" s="25"/>
      <c r="H58" s="25"/>
      <c r="I58" s="26"/>
      <c r="J58" s="27"/>
      <c r="K58" s="29"/>
    </row>
    <row r="59" spans="1:11" ht="14.5" x14ac:dyDescent="0.35">
      <c r="A59" s="25"/>
      <c r="B59" s="25"/>
      <c r="C59" s="25"/>
      <c r="D59" s="25"/>
      <c r="E59" s="25"/>
      <c r="F59" s="25"/>
      <c r="G59" s="25"/>
      <c r="H59" s="25"/>
      <c r="I59" s="26"/>
      <c r="J59" s="27"/>
      <c r="K59" s="28"/>
    </row>
    <row r="60" spans="1:11" ht="14.5" x14ac:dyDescent="0.35">
      <c r="A60" s="31" t="s">
        <v>15</v>
      </c>
      <c r="B60" s="31"/>
      <c r="C60" s="31"/>
      <c r="D60" s="31"/>
      <c r="E60" s="25"/>
      <c r="F60" s="25"/>
      <c r="G60" s="25"/>
      <c r="H60" s="25"/>
      <c r="I60" s="26"/>
      <c r="J60" s="27"/>
      <c r="K60" s="28"/>
    </row>
    <row r="61" spans="1:11" ht="14.5" x14ac:dyDescent="0.35">
      <c r="A61" s="33" t="s">
        <v>374</v>
      </c>
      <c r="B61" s="32"/>
      <c r="C61" s="32"/>
      <c r="D61" s="32"/>
      <c r="E61" s="33"/>
      <c r="F61" s="33"/>
      <c r="G61" s="33"/>
      <c r="H61" s="33"/>
      <c r="I61" s="34">
        <v>3.5</v>
      </c>
      <c r="J61" s="47"/>
      <c r="K61" s="36" t="str">
        <f>IF(I61*J61,I61*J61,"")</f>
        <v/>
      </c>
    </row>
    <row r="62" spans="1:11" ht="14.5" x14ac:dyDescent="0.35">
      <c r="A62" s="33" t="s">
        <v>16</v>
      </c>
      <c r="B62" s="32"/>
      <c r="C62" s="32"/>
      <c r="D62" s="32"/>
      <c r="E62" s="33"/>
      <c r="F62" s="33"/>
      <c r="G62" s="33"/>
      <c r="H62" s="33"/>
      <c r="I62" s="34">
        <v>1.5</v>
      </c>
      <c r="J62" s="47"/>
      <c r="K62" s="36" t="str">
        <f>IF(I62*J62,I62*J62,"")</f>
        <v/>
      </c>
    </row>
    <row r="63" spans="1:11" ht="14.5" x14ac:dyDescent="0.35">
      <c r="A63" s="25"/>
      <c r="B63" s="25"/>
      <c r="C63" s="25"/>
      <c r="D63" s="25"/>
      <c r="E63" s="25"/>
      <c r="F63" s="25"/>
      <c r="G63" s="30"/>
      <c r="H63" s="30"/>
      <c r="I63" s="30"/>
      <c r="J63" s="29" t="s">
        <v>17</v>
      </c>
      <c r="K63" s="48">
        <f>SUM(K14:K62)</f>
        <v>0</v>
      </c>
    </row>
    <row r="64" spans="1:11" ht="14.5" x14ac:dyDescent="0.35">
      <c r="A64" s="25" t="s">
        <v>18</v>
      </c>
      <c r="B64" s="25"/>
      <c r="C64" s="25"/>
      <c r="D64" s="25"/>
      <c r="E64" s="25"/>
      <c r="F64" s="25"/>
      <c r="G64" s="49">
        <v>0</v>
      </c>
      <c r="H64" s="49"/>
      <c r="I64" s="50"/>
      <c r="J64" s="29" t="s">
        <v>19</v>
      </c>
      <c r="K64" s="48">
        <f>SUM(G64*(K63)/100)</f>
        <v>0</v>
      </c>
    </row>
    <row r="65" spans="1:11" ht="14.5" x14ac:dyDescent="0.35">
      <c r="A65" s="25"/>
      <c r="B65" s="25"/>
      <c r="C65" s="25"/>
      <c r="D65" s="25"/>
      <c r="E65" s="25"/>
      <c r="F65" s="25"/>
      <c r="G65" s="25"/>
      <c r="H65" s="25"/>
      <c r="I65" s="30"/>
      <c r="J65" s="29" t="s">
        <v>20</v>
      </c>
      <c r="K65" s="51">
        <f>K63+K64</f>
        <v>0</v>
      </c>
    </row>
    <row r="66" spans="1:11" ht="14.5" x14ac:dyDescent="0.35">
      <c r="A66" s="25"/>
      <c r="B66" s="25"/>
      <c r="C66" s="25"/>
      <c r="D66" s="25"/>
      <c r="E66" s="25"/>
      <c r="F66" s="25"/>
      <c r="G66" s="25"/>
      <c r="H66" s="25"/>
      <c r="I66" s="29"/>
      <c r="J66" s="30"/>
      <c r="K66" s="29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3" r:id="rId1" xr:uid="{D107CFBA-7256-40E6-958F-519C743ECA2D}"/>
    <hyperlink ref="I7" r:id="rId2" xr:uid="{B9E92CC2-1D05-4155-B61C-197002C60639}"/>
  </hyperlinks>
  <pageMargins left="0.5" right="0.5" top="0.25" bottom="0.25" header="0.5" footer="0.5"/>
  <pageSetup fitToHeight="0" orientation="portrait" r:id="rId3"/>
  <headerFooter alignWithMargins="0">
    <oddHeader xml:space="preserve">&amp;R
</oddHead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B73D-50C1-4FF0-A69F-E837A152F2E8}">
  <dimension ref="A1:M75"/>
  <sheetViews>
    <sheetView zoomScaleNormal="100"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7" width="8.1796875" style="2" customWidth="1"/>
    <col min="8" max="8" width="10" style="2" customWidth="1"/>
    <col min="9" max="9" width="12.453125" style="4" customWidth="1"/>
    <col min="10" max="10" width="9.1796875" style="5" customWidth="1"/>
    <col min="11" max="11" width="12.7265625" style="4" customWidth="1"/>
    <col min="12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8.1796875" style="2" customWidth="1"/>
    <col min="265" max="265" width="12.453125" style="2" customWidth="1"/>
    <col min="266" max="266" width="9.1796875" style="2"/>
    <col min="267" max="267" width="12.72656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8.1796875" style="2" customWidth="1"/>
    <col min="521" max="521" width="12.453125" style="2" customWidth="1"/>
    <col min="522" max="522" width="9.1796875" style="2"/>
    <col min="523" max="523" width="12.72656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8.1796875" style="2" customWidth="1"/>
    <col min="777" max="777" width="12.453125" style="2" customWidth="1"/>
    <col min="778" max="778" width="9.1796875" style="2"/>
    <col min="779" max="779" width="12.72656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8.1796875" style="2" customWidth="1"/>
    <col min="1033" max="1033" width="12.453125" style="2" customWidth="1"/>
    <col min="1034" max="1034" width="9.1796875" style="2"/>
    <col min="1035" max="1035" width="12.72656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8.1796875" style="2" customWidth="1"/>
    <col min="1289" max="1289" width="12.453125" style="2" customWidth="1"/>
    <col min="1290" max="1290" width="9.1796875" style="2"/>
    <col min="1291" max="1291" width="12.72656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8.1796875" style="2" customWidth="1"/>
    <col min="1545" max="1545" width="12.453125" style="2" customWidth="1"/>
    <col min="1546" max="1546" width="9.1796875" style="2"/>
    <col min="1547" max="1547" width="12.72656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8.1796875" style="2" customWidth="1"/>
    <col min="1801" max="1801" width="12.453125" style="2" customWidth="1"/>
    <col min="1802" max="1802" width="9.1796875" style="2"/>
    <col min="1803" max="1803" width="12.72656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8.1796875" style="2" customWidth="1"/>
    <col min="2057" max="2057" width="12.453125" style="2" customWidth="1"/>
    <col min="2058" max="2058" width="9.1796875" style="2"/>
    <col min="2059" max="2059" width="12.72656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8.1796875" style="2" customWidth="1"/>
    <col min="2313" max="2313" width="12.453125" style="2" customWidth="1"/>
    <col min="2314" max="2314" width="9.1796875" style="2"/>
    <col min="2315" max="2315" width="12.72656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8.1796875" style="2" customWidth="1"/>
    <col min="2569" max="2569" width="12.453125" style="2" customWidth="1"/>
    <col min="2570" max="2570" width="9.1796875" style="2"/>
    <col min="2571" max="2571" width="12.72656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8.1796875" style="2" customWidth="1"/>
    <col min="2825" max="2825" width="12.453125" style="2" customWidth="1"/>
    <col min="2826" max="2826" width="9.1796875" style="2"/>
    <col min="2827" max="2827" width="12.72656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8.1796875" style="2" customWidth="1"/>
    <col min="3081" max="3081" width="12.453125" style="2" customWidth="1"/>
    <col min="3082" max="3082" width="9.1796875" style="2"/>
    <col min="3083" max="3083" width="12.72656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8.1796875" style="2" customWidth="1"/>
    <col min="3337" max="3337" width="12.453125" style="2" customWidth="1"/>
    <col min="3338" max="3338" width="9.1796875" style="2"/>
    <col min="3339" max="3339" width="12.72656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8.1796875" style="2" customWidth="1"/>
    <col min="3593" max="3593" width="12.453125" style="2" customWidth="1"/>
    <col min="3594" max="3594" width="9.1796875" style="2"/>
    <col min="3595" max="3595" width="12.72656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8.1796875" style="2" customWidth="1"/>
    <col min="3849" max="3849" width="12.453125" style="2" customWidth="1"/>
    <col min="3850" max="3850" width="9.1796875" style="2"/>
    <col min="3851" max="3851" width="12.72656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8.1796875" style="2" customWidth="1"/>
    <col min="4105" max="4105" width="12.453125" style="2" customWidth="1"/>
    <col min="4106" max="4106" width="9.1796875" style="2"/>
    <col min="4107" max="4107" width="12.72656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8.1796875" style="2" customWidth="1"/>
    <col min="4361" max="4361" width="12.453125" style="2" customWidth="1"/>
    <col min="4362" max="4362" width="9.1796875" style="2"/>
    <col min="4363" max="4363" width="12.72656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8.1796875" style="2" customWidth="1"/>
    <col min="4617" max="4617" width="12.453125" style="2" customWidth="1"/>
    <col min="4618" max="4618" width="9.1796875" style="2"/>
    <col min="4619" max="4619" width="12.72656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8.1796875" style="2" customWidth="1"/>
    <col min="4873" max="4873" width="12.453125" style="2" customWidth="1"/>
    <col min="4874" max="4874" width="9.1796875" style="2"/>
    <col min="4875" max="4875" width="12.72656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8.1796875" style="2" customWidth="1"/>
    <col min="5129" max="5129" width="12.453125" style="2" customWidth="1"/>
    <col min="5130" max="5130" width="9.1796875" style="2"/>
    <col min="5131" max="5131" width="12.72656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8.1796875" style="2" customWidth="1"/>
    <col min="5385" max="5385" width="12.453125" style="2" customWidth="1"/>
    <col min="5386" max="5386" width="9.1796875" style="2"/>
    <col min="5387" max="5387" width="12.72656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8.1796875" style="2" customWidth="1"/>
    <col min="5641" max="5641" width="12.453125" style="2" customWidth="1"/>
    <col min="5642" max="5642" width="9.1796875" style="2"/>
    <col min="5643" max="5643" width="12.72656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8.1796875" style="2" customWidth="1"/>
    <col min="5897" max="5897" width="12.453125" style="2" customWidth="1"/>
    <col min="5898" max="5898" width="9.1796875" style="2"/>
    <col min="5899" max="5899" width="12.72656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8.1796875" style="2" customWidth="1"/>
    <col min="6153" max="6153" width="12.453125" style="2" customWidth="1"/>
    <col min="6154" max="6154" width="9.1796875" style="2"/>
    <col min="6155" max="6155" width="12.72656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8.1796875" style="2" customWidth="1"/>
    <col min="6409" max="6409" width="12.453125" style="2" customWidth="1"/>
    <col min="6410" max="6410" width="9.1796875" style="2"/>
    <col min="6411" max="6411" width="12.72656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8.1796875" style="2" customWidth="1"/>
    <col min="6665" max="6665" width="12.453125" style="2" customWidth="1"/>
    <col min="6666" max="6666" width="9.1796875" style="2"/>
    <col min="6667" max="6667" width="12.72656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8.1796875" style="2" customWidth="1"/>
    <col min="6921" max="6921" width="12.453125" style="2" customWidth="1"/>
    <col min="6922" max="6922" width="9.1796875" style="2"/>
    <col min="6923" max="6923" width="12.72656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8.1796875" style="2" customWidth="1"/>
    <col min="7177" max="7177" width="12.453125" style="2" customWidth="1"/>
    <col min="7178" max="7178" width="9.1796875" style="2"/>
    <col min="7179" max="7179" width="12.72656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8.1796875" style="2" customWidth="1"/>
    <col min="7433" max="7433" width="12.453125" style="2" customWidth="1"/>
    <col min="7434" max="7434" width="9.1796875" style="2"/>
    <col min="7435" max="7435" width="12.72656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8.1796875" style="2" customWidth="1"/>
    <col min="7689" max="7689" width="12.453125" style="2" customWidth="1"/>
    <col min="7690" max="7690" width="9.1796875" style="2"/>
    <col min="7691" max="7691" width="12.72656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8.1796875" style="2" customWidth="1"/>
    <col min="7945" max="7945" width="12.453125" style="2" customWidth="1"/>
    <col min="7946" max="7946" width="9.1796875" style="2"/>
    <col min="7947" max="7947" width="12.72656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8.1796875" style="2" customWidth="1"/>
    <col min="8201" max="8201" width="12.453125" style="2" customWidth="1"/>
    <col min="8202" max="8202" width="9.1796875" style="2"/>
    <col min="8203" max="8203" width="12.72656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8.1796875" style="2" customWidth="1"/>
    <col min="8457" max="8457" width="12.453125" style="2" customWidth="1"/>
    <col min="8458" max="8458" width="9.1796875" style="2"/>
    <col min="8459" max="8459" width="12.72656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8.1796875" style="2" customWidth="1"/>
    <col min="8713" max="8713" width="12.453125" style="2" customWidth="1"/>
    <col min="8714" max="8714" width="9.1796875" style="2"/>
    <col min="8715" max="8715" width="12.72656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8.1796875" style="2" customWidth="1"/>
    <col min="8969" max="8969" width="12.453125" style="2" customWidth="1"/>
    <col min="8970" max="8970" width="9.1796875" style="2"/>
    <col min="8971" max="8971" width="12.72656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8.1796875" style="2" customWidth="1"/>
    <col min="9225" max="9225" width="12.453125" style="2" customWidth="1"/>
    <col min="9226" max="9226" width="9.1796875" style="2"/>
    <col min="9227" max="9227" width="12.72656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8.1796875" style="2" customWidth="1"/>
    <col min="9481" max="9481" width="12.453125" style="2" customWidth="1"/>
    <col min="9482" max="9482" width="9.1796875" style="2"/>
    <col min="9483" max="9483" width="12.72656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8.1796875" style="2" customWidth="1"/>
    <col min="9737" max="9737" width="12.453125" style="2" customWidth="1"/>
    <col min="9738" max="9738" width="9.1796875" style="2"/>
    <col min="9739" max="9739" width="12.72656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8.1796875" style="2" customWidth="1"/>
    <col min="9993" max="9993" width="12.453125" style="2" customWidth="1"/>
    <col min="9994" max="9994" width="9.1796875" style="2"/>
    <col min="9995" max="9995" width="12.72656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8.1796875" style="2" customWidth="1"/>
    <col min="10249" max="10249" width="12.453125" style="2" customWidth="1"/>
    <col min="10250" max="10250" width="9.1796875" style="2"/>
    <col min="10251" max="10251" width="12.72656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8.1796875" style="2" customWidth="1"/>
    <col min="10505" max="10505" width="12.453125" style="2" customWidth="1"/>
    <col min="10506" max="10506" width="9.1796875" style="2"/>
    <col min="10507" max="10507" width="12.72656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8.1796875" style="2" customWidth="1"/>
    <col min="10761" max="10761" width="12.453125" style="2" customWidth="1"/>
    <col min="10762" max="10762" width="9.1796875" style="2"/>
    <col min="10763" max="10763" width="12.72656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8.1796875" style="2" customWidth="1"/>
    <col min="11017" max="11017" width="12.453125" style="2" customWidth="1"/>
    <col min="11018" max="11018" width="9.1796875" style="2"/>
    <col min="11019" max="11019" width="12.72656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8.1796875" style="2" customWidth="1"/>
    <col min="11273" max="11273" width="12.453125" style="2" customWidth="1"/>
    <col min="11274" max="11274" width="9.1796875" style="2"/>
    <col min="11275" max="11275" width="12.72656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8.1796875" style="2" customWidth="1"/>
    <col min="11529" max="11529" width="12.453125" style="2" customWidth="1"/>
    <col min="11530" max="11530" width="9.1796875" style="2"/>
    <col min="11531" max="11531" width="12.72656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8.1796875" style="2" customWidth="1"/>
    <col min="11785" max="11785" width="12.453125" style="2" customWidth="1"/>
    <col min="11786" max="11786" width="9.1796875" style="2"/>
    <col min="11787" max="11787" width="12.72656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8.1796875" style="2" customWidth="1"/>
    <col min="12041" max="12041" width="12.453125" style="2" customWidth="1"/>
    <col min="12042" max="12042" width="9.1796875" style="2"/>
    <col min="12043" max="12043" width="12.72656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8.1796875" style="2" customWidth="1"/>
    <col min="12297" max="12297" width="12.453125" style="2" customWidth="1"/>
    <col min="12298" max="12298" width="9.1796875" style="2"/>
    <col min="12299" max="12299" width="12.72656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8.1796875" style="2" customWidth="1"/>
    <col min="12553" max="12553" width="12.453125" style="2" customWidth="1"/>
    <col min="12554" max="12554" width="9.1796875" style="2"/>
    <col min="12555" max="12555" width="12.72656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8.1796875" style="2" customWidth="1"/>
    <col min="12809" max="12809" width="12.453125" style="2" customWidth="1"/>
    <col min="12810" max="12810" width="9.1796875" style="2"/>
    <col min="12811" max="12811" width="12.72656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8.1796875" style="2" customWidth="1"/>
    <col min="13065" max="13065" width="12.453125" style="2" customWidth="1"/>
    <col min="13066" max="13066" width="9.1796875" style="2"/>
    <col min="13067" max="13067" width="12.72656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8.1796875" style="2" customWidth="1"/>
    <col min="13321" max="13321" width="12.453125" style="2" customWidth="1"/>
    <col min="13322" max="13322" width="9.1796875" style="2"/>
    <col min="13323" max="13323" width="12.72656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8.1796875" style="2" customWidth="1"/>
    <col min="13577" max="13577" width="12.453125" style="2" customWidth="1"/>
    <col min="13578" max="13578" width="9.1796875" style="2"/>
    <col min="13579" max="13579" width="12.72656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8.1796875" style="2" customWidth="1"/>
    <col min="13833" max="13833" width="12.453125" style="2" customWidth="1"/>
    <col min="13834" max="13834" width="9.1796875" style="2"/>
    <col min="13835" max="13835" width="12.72656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8.1796875" style="2" customWidth="1"/>
    <col min="14089" max="14089" width="12.453125" style="2" customWidth="1"/>
    <col min="14090" max="14090" width="9.1796875" style="2"/>
    <col min="14091" max="14091" width="12.72656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8.1796875" style="2" customWidth="1"/>
    <col min="14345" max="14345" width="12.453125" style="2" customWidth="1"/>
    <col min="14346" max="14346" width="9.1796875" style="2"/>
    <col min="14347" max="14347" width="12.72656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8.1796875" style="2" customWidth="1"/>
    <col min="14601" max="14601" width="12.453125" style="2" customWidth="1"/>
    <col min="14602" max="14602" width="9.1796875" style="2"/>
    <col min="14603" max="14603" width="12.72656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8.1796875" style="2" customWidth="1"/>
    <col min="14857" max="14857" width="12.453125" style="2" customWidth="1"/>
    <col min="14858" max="14858" width="9.1796875" style="2"/>
    <col min="14859" max="14859" width="12.72656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8.1796875" style="2" customWidth="1"/>
    <col min="15113" max="15113" width="12.453125" style="2" customWidth="1"/>
    <col min="15114" max="15114" width="9.1796875" style="2"/>
    <col min="15115" max="15115" width="12.72656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8.1796875" style="2" customWidth="1"/>
    <col min="15369" max="15369" width="12.453125" style="2" customWidth="1"/>
    <col min="15370" max="15370" width="9.1796875" style="2"/>
    <col min="15371" max="15371" width="12.72656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8.1796875" style="2" customWidth="1"/>
    <col min="15625" max="15625" width="12.453125" style="2" customWidth="1"/>
    <col min="15626" max="15626" width="9.1796875" style="2"/>
    <col min="15627" max="15627" width="12.72656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8.1796875" style="2" customWidth="1"/>
    <col min="15881" max="15881" width="12.453125" style="2" customWidth="1"/>
    <col min="15882" max="15882" width="9.1796875" style="2"/>
    <col min="15883" max="15883" width="12.72656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8.1796875" style="2" customWidth="1"/>
    <col min="16137" max="16137" width="12.453125" style="2" customWidth="1"/>
    <col min="16138" max="16138" width="9.1796875" style="2"/>
    <col min="16139" max="16139" width="12.7265625" style="2" customWidth="1"/>
    <col min="16140" max="16384" width="9.1796875" style="2"/>
  </cols>
  <sheetData>
    <row r="1" spans="1:11" ht="31.9" customHeight="1" thickBot="1" x14ac:dyDescent="0.6">
      <c r="A1" s="1"/>
      <c r="I1" s="260" t="s">
        <v>452</v>
      </c>
      <c r="J1" s="261"/>
      <c r="K1" s="262"/>
    </row>
    <row r="2" spans="1:11" ht="14.5" x14ac:dyDescent="0.35">
      <c r="I2" s="263" t="s">
        <v>0</v>
      </c>
      <c r="J2" s="264"/>
      <c r="K2" s="265"/>
    </row>
    <row r="3" spans="1:11" ht="14.5" x14ac:dyDescent="0.35">
      <c r="I3" s="266" t="s">
        <v>1</v>
      </c>
      <c r="J3" s="267"/>
      <c r="K3" s="268"/>
    </row>
    <row r="4" spans="1:11" ht="14.5" x14ac:dyDescent="0.35">
      <c r="I4" s="269"/>
      <c r="J4" s="270"/>
      <c r="K4" s="271"/>
    </row>
    <row r="5" spans="1:11" ht="15" thickBot="1" x14ac:dyDescent="0.4">
      <c r="I5" s="266"/>
      <c r="J5" s="270"/>
      <c r="K5" s="271"/>
    </row>
    <row r="6" spans="1:11" ht="14.5" x14ac:dyDescent="0.35">
      <c r="A6" s="276" t="s">
        <v>2</v>
      </c>
      <c r="B6" s="277"/>
      <c r="C6" s="277"/>
      <c r="D6" s="277"/>
      <c r="E6" s="277"/>
      <c r="F6" s="277"/>
      <c r="G6" s="277"/>
      <c r="H6" s="221"/>
      <c r="I6" s="266"/>
      <c r="J6" s="270"/>
      <c r="K6" s="271"/>
    </row>
    <row r="7" spans="1:11" ht="12" customHeight="1" thickBot="1" x14ac:dyDescent="0.4">
      <c r="A7" s="278"/>
      <c r="B7" s="279"/>
      <c r="C7" s="279"/>
      <c r="D7" s="279"/>
      <c r="E7" s="279"/>
      <c r="F7" s="279"/>
      <c r="G7" s="279"/>
      <c r="H7" s="209"/>
      <c r="I7" s="280" t="s">
        <v>3</v>
      </c>
      <c r="J7" s="281"/>
      <c r="K7" s="282"/>
    </row>
    <row r="8" spans="1:11" ht="14.5" x14ac:dyDescent="0.3">
      <c r="A8" s="275"/>
      <c r="B8" s="275"/>
      <c r="C8" s="275"/>
      <c r="D8" s="275"/>
      <c r="E8" s="145"/>
      <c r="F8" s="145"/>
      <c r="G8" s="145"/>
      <c r="H8" s="145"/>
      <c r="I8" s="273"/>
      <c r="J8" s="274"/>
      <c r="K8" s="274"/>
    </row>
    <row r="9" spans="1:11" ht="14" x14ac:dyDescent="0.3">
      <c r="A9" s="146" t="s">
        <v>47</v>
      </c>
      <c r="B9" s="147"/>
      <c r="C9" s="147"/>
      <c r="D9" s="147"/>
      <c r="E9" s="147"/>
      <c r="F9" s="147"/>
      <c r="G9" s="147"/>
      <c r="H9" s="147"/>
      <c r="I9" s="148"/>
      <c r="J9" s="149"/>
      <c r="K9" s="148"/>
    </row>
    <row r="10" spans="1:11" ht="12.75" customHeight="1" x14ac:dyDescent="0.35">
      <c r="A10" s="25" t="s">
        <v>386</v>
      </c>
      <c r="B10" s="25"/>
      <c r="C10" s="25"/>
      <c r="D10" s="25"/>
      <c r="E10" s="25"/>
      <c r="F10" s="25"/>
      <c r="G10" s="25"/>
      <c r="H10" s="25"/>
      <c r="I10" s="26"/>
      <c r="J10" s="27"/>
      <c r="K10" s="28"/>
    </row>
    <row r="11" spans="1:11" ht="14.5" x14ac:dyDescent="0.35">
      <c r="A11" s="25" t="s">
        <v>48</v>
      </c>
      <c r="B11" s="25"/>
      <c r="C11" s="25"/>
      <c r="D11" s="25"/>
      <c r="E11" s="25"/>
      <c r="F11" s="25"/>
      <c r="G11" s="25"/>
      <c r="H11" s="25"/>
      <c r="I11" s="29"/>
      <c r="J11" s="30"/>
      <c r="K11" s="29"/>
    </row>
    <row r="12" spans="1:11" ht="14.5" x14ac:dyDescent="0.35">
      <c r="A12" s="25"/>
      <c r="B12" s="25"/>
      <c r="C12" s="25"/>
      <c r="D12" s="25"/>
      <c r="E12" s="25"/>
      <c r="F12" s="25"/>
      <c r="G12" s="25"/>
      <c r="H12" s="25"/>
      <c r="I12" s="29"/>
      <c r="J12" s="30"/>
      <c r="K12" s="29"/>
    </row>
    <row r="13" spans="1:11" ht="13.15" customHeight="1" x14ac:dyDescent="0.35">
      <c r="A13" s="31" t="s">
        <v>6</v>
      </c>
      <c r="B13" s="25"/>
      <c r="C13" s="25"/>
      <c r="D13" s="25"/>
      <c r="E13" s="25"/>
      <c r="F13" s="25"/>
      <c r="G13" s="25"/>
      <c r="H13" s="25" t="s">
        <v>417</v>
      </c>
      <c r="I13" s="217" t="s">
        <v>419</v>
      </c>
      <c r="J13" s="30" t="s">
        <v>7</v>
      </c>
      <c r="K13" s="29" t="s">
        <v>8</v>
      </c>
    </row>
    <row r="14" spans="1:11" ht="14.5" x14ac:dyDescent="0.35">
      <c r="A14" s="32" t="s">
        <v>84</v>
      </c>
      <c r="B14" s="33"/>
      <c r="C14" s="33"/>
      <c r="D14" s="33"/>
      <c r="E14" s="33"/>
      <c r="F14" s="33"/>
      <c r="G14" s="33"/>
      <c r="H14" s="33">
        <f>I14*1.18</f>
        <v>92824.7</v>
      </c>
      <c r="I14" s="34">
        <v>78665</v>
      </c>
      <c r="J14" s="35"/>
      <c r="K14" s="36" t="str">
        <f>IF(I14*J14,I14*J14,"")</f>
        <v/>
      </c>
    </row>
    <row r="15" spans="1:11" ht="14.5" x14ac:dyDescent="0.35">
      <c r="A15" s="25"/>
      <c r="B15" s="25"/>
      <c r="C15" s="25"/>
      <c r="D15" s="25"/>
      <c r="E15" s="25"/>
      <c r="F15" s="25"/>
      <c r="G15" s="25"/>
      <c r="H15" s="25"/>
      <c r="I15" s="29"/>
      <c r="J15" s="30"/>
      <c r="K15" s="29"/>
    </row>
    <row r="16" spans="1:11" ht="14.5" x14ac:dyDescent="0.35">
      <c r="A16" s="31" t="s">
        <v>9</v>
      </c>
      <c r="B16" s="25"/>
      <c r="C16" s="25"/>
      <c r="D16" s="25"/>
      <c r="E16" s="25"/>
      <c r="F16" s="25"/>
      <c r="G16" s="25"/>
      <c r="H16" s="25"/>
      <c r="I16" s="26"/>
      <c r="J16" s="27"/>
      <c r="K16" s="29"/>
    </row>
    <row r="17" spans="1:13" ht="14.5" x14ac:dyDescent="0.35">
      <c r="A17" s="33" t="s">
        <v>85</v>
      </c>
      <c r="B17" s="33"/>
      <c r="C17" s="33"/>
      <c r="D17" s="33"/>
      <c r="E17" s="33"/>
      <c r="F17" s="33"/>
      <c r="G17" s="33"/>
      <c r="H17" s="214">
        <f t="shared" ref="H17:H43" si="0">I17*1.18</f>
        <v>30147.82</v>
      </c>
      <c r="I17" s="34">
        <v>25549</v>
      </c>
      <c r="J17" s="35"/>
      <c r="K17" s="36" t="str">
        <f t="shared" ref="K17:K43" si="1">IF(I17*J17,I17*J17,"")</f>
        <v/>
      </c>
    </row>
    <row r="18" spans="1:13" ht="14.5" x14ac:dyDescent="0.35">
      <c r="A18" s="33" t="s">
        <v>87</v>
      </c>
      <c r="B18" s="33"/>
      <c r="C18" s="33"/>
      <c r="D18" s="33"/>
      <c r="E18" s="33"/>
      <c r="F18" s="33"/>
      <c r="G18" s="33"/>
      <c r="H18" s="214">
        <f t="shared" si="0"/>
        <v>1046.6599999999999</v>
      </c>
      <c r="I18" s="39">
        <v>887</v>
      </c>
      <c r="J18" s="40"/>
      <c r="K18" s="36" t="str">
        <f t="shared" si="1"/>
        <v/>
      </c>
    </row>
    <row r="19" spans="1:13" ht="14.5" x14ac:dyDescent="0.35">
      <c r="A19" s="33" t="s">
        <v>88</v>
      </c>
      <c r="B19" s="33"/>
      <c r="C19" s="33"/>
      <c r="D19" s="33"/>
      <c r="E19" s="33"/>
      <c r="F19" s="33"/>
      <c r="G19" s="33"/>
      <c r="H19" s="214">
        <f t="shared" si="0"/>
        <v>512.12</v>
      </c>
      <c r="I19" s="39">
        <v>434</v>
      </c>
      <c r="J19" s="40"/>
      <c r="K19" s="36" t="str">
        <f t="shared" si="1"/>
        <v/>
      </c>
    </row>
    <row r="20" spans="1:13" ht="14.5" x14ac:dyDescent="0.35">
      <c r="A20" s="33" t="s">
        <v>89</v>
      </c>
      <c r="B20" s="25"/>
      <c r="C20" s="33"/>
      <c r="D20" s="33"/>
      <c r="E20" s="33"/>
      <c r="F20" s="33"/>
      <c r="G20" s="33"/>
      <c r="H20" s="214">
        <f t="shared" si="0"/>
        <v>2125.1799999999998</v>
      </c>
      <c r="I20" s="39">
        <v>1801</v>
      </c>
      <c r="J20" s="40"/>
      <c r="K20" s="36" t="str">
        <f t="shared" si="1"/>
        <v/>
      </c>
    </row>
    <row r="21" spans="1:13" ht="14.5" x14ac:dyDescent="0.35">
      <c r="A21" s="33" t="s">
        <v>90</v>
      </c>
      <c r="B21" s="33"/>
      <c r="C21" s="33"/>
      <c r="D21" s="33"/>
      <c r="E21" s="33"/>
      <c r="F21" s="33"/>
      <c r="G21" s="33"/>
      <c r="H21" s="214">
        <f t="shared" si="0"/>
        <v>398.84</v>
      </c>
      <c r="I21" s="39">
        <v>338</v>
      </c>
      <c r="J21" s="40"/>
      <c r="K21" s="36" t="str">
        <f t="shared" si="1"/>
        <v/>
      </c>
    </row>
    <row r="22" spans="1:13" ht="14.5" x14ac:dyDescent="0.35">
      <c r="A22" s="33" t="s">
        <v>91</v>
      </c>
      <c r="B22" s="33"/>
      <c r="C22" s="33"/>
      <c r="D22" s="33"/>
      <c r="E22" s="33"/>
      <c r="F22" s="33"/>
      <c r="G22" s="33"/>
      <c r="H22" s="214">
        <f t="shared" si="0"/>
        <v>548.69999999999993</v>
      </c>
      <c r="I22" s="39">
        <v>465</v>
      </c>
      <c r="J22" s="40"/>
      <c r="K22" s="36" t="str">
        <f t="shared" si="1"/>
        <v/>
      </c>
    </row>
    <row r="23" spans="1:13" ht="14.5" x14ac:dyDescent="0.35">
      <c r="A23" s="33" t="s">
        <v>92</v>
      </c>
      <c r="B23" s="33"/>
      <c r="C23" s="33"/>
      <c r="D23" s="33"/>
      <c r="E23" s="33"/>
      <c r="F23" s="33"/>
      <c r="G23" s="33"/>
      <c r="H23" s="214">
        <f t="shared" si="0"/>
        <v>271.39999999999998</v>
      </c>
      <c r="I23" s="39">
        <v>230</v>
      </c>
      <c r="J23" s="40"/>
      <c r="K23" s="36" t="str">
        <f t="shared" si="1"/>
        <v/>
      </c>
    </row>
    <row r="24" spans="1:13" ht="14.5" x14ac:dyDescent="0.35">
      <c r="A24" s="33" t="s">
        <v>93</v>
      </c>
      <c r="B24" s="33"/>
      <c r="C24" s="33"/>
      <c r="D24" s="33"/>
      <c r="E24" s="33"/>
      <c r="F24" s="33"/>
      <c r="G24" s="33"/>
      <c r="H24" s="214">
        <f t="shared" si="0"/>
        <v>761.09999999999991</v>
      </c>
      <c r="I24" s="39">
        <v>645</v>
      </c>
      <c r="J24" s="40"/>
      <c r="K24" s="36" t="str">
        <f t="shared" si="1"/>
        <v/>
      </c>
    </row>
    <row r="25" spans="1:13" ht="14.5" x14ac:dyDescent="0.35">
      <c r="A25" s="41" t="s">
        <v>375</v>
      </c>
      <c r="B25" s="41"/>
      <c r="C25" s="41"/>
      <c r="D25" s="41"/>
      <c r="E25" s="41"/>
      <c r="F25" s="41"/>
      <c r="G25" s="41"/>
      <c r="H25" s="214">
        <f t="shared" si="0"/>
        <v>997.09999999999991</v>
      </c>
      <c r="I25" s="42">
        <v>845</v>
      </c>
      <c r="J25" s="43"/>
      <c r="K25" s="44" t="str">
        <f t="shared" si="1"/>
        <v/>
      </c>
    </row>
    <row r="26" spans="1:13" ht="14.5" x14ac:dyDescent="0.35">
      <c r="A26" s="41" t="s">
        <v>376</v>
      </c>
      <c r="B26" s="41"/>
      <c r="C26" s="41"/>
      <c r="D26" s="41"/>
      <c r="E26" s="41"/>
      <c r="F26" s="41"/>
      <c r="G26" s="41"/>
      <c r="H26" s="214">
        <f t="shared" si="0"/>
        <v>997.09999999999991</v>
      </c>
      <c r="I26" s="42">
        <v>845</v>
      </c>
      <c r="J26" s="43"/>
      <c r="K26" s="44" t="str">
        <f t="shared" si="1"/>
        <v/>
      </c>
    </row>
    <row r="27" spans="1:13" customFormat="1" ht="14.5" x14ac:dyDescent="0.35">
      <c r="A27" s="41" t="s">
        <v>377</v>
      </c>
      <c r="B27" s="41"/>
      <c r="C27" s="41"/>
      <c r="D27" s="41"/>
      <c r="E27" s="41"/>
      <c r="F27" s="41"/>
      <c r="G27" s="41"/>
      <c r="H27" s="214">
        <f t="shared" si="0"/>
        <v>997.09999999999991</v>
      </c>
      <c r="I27" s="42">
        <v>845</v>
      </c>
      <c r="J27" s="43"/>
      <c r="K27" s="44" t="str">
        <f t="shared" si="1"/>
        <v/>
      </c>
      <c r="M27" s="2"/>
    </row>
    <row r="28" spans="1:13" ht="14.5" x14ac:dyDescent="0.35">
      <c r="A28" s="41" t="s">
        <v>202</v>
      </c>
      <c r="B28" s="41"/>
      <c r="C28" s="41"/>
      <c r="D28" s="41"/>
      <c r="E28" s="41"/>
      <c r="F28" s="41"/>
      <c r="G28" s="41"/>
      <c r="H28" s="214">
        <f t="shared" si="0"/>
        <v>266.68</v>
      </c>
      <c r="I28" s="42">
        <v>226</v>
      </c>
      <c r="J28" s="43"/>
      <c r="K28" s="44" t="str">
        <f t="shared" si="1"/>
        <v/>
      </c>
    </row>
    <row r="29" spans="1:13" ht="14.5" x14ac:dyDescent="0.35">
      <c r="A29" s="41" t="s">
        <v>203</v>
      </c>
      <c r="B29" s="41"/>
      <c r="C29" s="41"/>
      <c r="D29" s="41"/>
      <c r="E29" s="41"/>
      <c r="F29" s="41"/>
      <c r="G29" s="41"/>
      <c r="H29" s="214">
        <f t="shared" si="0"/>
        <v>280.83999999999997</v>
      </c>
      <c r="I29" s="42">
        <v>238</v>
      </c>
      <c r="J29" s="43"/>
      <c r="K29" s="44" t="str">
        <f t="shared" si="1"/>
        <v/>
      </c>
    </row>
    <row r="30" spans="1:13" ht="14.5" x14ac:dyDescent="0.35">
      <c r="A30" s="41" t="s">
        <v>204</v>
      </c>
      <c r="B30" s="41"/>
      <c r="C30" s="41"/>
      <c r="D30" s="41"/>
      <c r="E30" s="41"/>
      <c r="F30" s="41"/>
      <c r="G30" s="41"/>
      <c r="H30" s="214">
        <f t="shared" si="0"/>
        <v>295</v>
      </c>
      <c r="I30" s="42">
        <v>250</v>
      </c>
      <c r="J30" s="43"/>
      <c r="K30" s="44" t="str">
        <f t="shared" si="1"/>
        <v/>
      </c>
    </row>
    <row r="31" spans="1:13" ht="14.5" x14ac:dyDescent="0.35">
      <c r="A31" s="41" t="s">
        <v>205</v>
      </c>
      <c r="B31" s="41"/>
      <c r="C31" s="41"/>
      <c r="D31" s="41"/>
      <c r="E31" s="41"/>
      <c r="F31" s="41"/>
      <c r="G31" s="41"/>
      <c r="H31" s="214">
        <f t="shared" si="0"/>
        <v>300.89999999999998</v>
      </c>
      <c r="I31" s="42">
        <v>255</v>
      </c>
      <c r="J31" s="43"/>
      <c r="K31" s="44" t="str">
        <f t="shared" si="1"/>
        <v/>
      </c>
    </row>
    <row r="32" spans="1:13" ht="14.5" x14ac:dyDescent="0.35">
      <c r="A32" s="41" t="s">
        <v>206</v>
      </c>
      <c r="B32" s="41"/>
      <c r="C32" s="41"/>
      <c r="D32" s="41"/>
      <c r="E32" s="41"/>
      <c r="F32" s="41"/>
      <c r="G32" s="41"/>
      <c r="H32" s="214">
        <f t="shared" si="0"/>
        <v>316.24</v>
      </c>
      <c r="I32" s="42">
        <v>268</v>
      </c>
      <c r="J32" s="43"/>
      <c r="K32" s="44" t="str">
        <f t="shared" si="1"/>
        <v/>
      </c>
    </row>
    <row r="33" spans="1:11" ht="14.5" x14ac:dyDescent="0.35">
      <c r="A33" s="41" t="s">
        <v>207</v>
      </c>
      <c r="B33" s="41"/>
      <c r="C33" s="41"/>
      <c r="D33" s="41"/>
      <c r="E33" s="41"/>
      <c r="F33" s="41"/>
      <c r="G33" s="41"/>
      <c r="H33" s="214">
        <f t="shared" si="0"/>
        <v>280.83999999999997</v>
      </c>
      <c r="I33" s="42">
        <v>238</v>
      </c>
      <c r="J33" s="43"/>
      <c r="K33" s="44" t="str">
        <f t="shared" si="1"/>
        <v/>
      </c>
    </row>
    <row r="34" spans="1:11" ht="14.5" x14ac:dyDescent="0.35">
      <c r="A34" s="41" t="s">
        <v>208</v>
      </c>
      <c r="B34" s="41"/>
      <c r="C34" s="41"/>
      <c r="D34" s="41"/>
      <c r="E34" s="41"/>
      <c r="F34" s="41"/>
      <c r="G34" s="41"/>
      <c r="H34" s="214">
        <f t="shared" si="0"/>
        <v>295</v>
      </c>
      <c r="I34" s="42">
        <v>250</v>
      </c>
      <c r="J34" s="43"/>
      <c r="K34" s="44" t="str">
        <f t="shared" si="1"/>
        <v/>
      </c>
    </row>
    <row r="35" spans="1:11" ht="14.5" x14ac:dyDescent="0.35">
      <c r="A35" s="41" t="s">
        <v>209</v>
      </c>
      <c r="B35" s="41"/>
      <c r="C35" s="41"/>
      <c r="D35" s="41"/>
      <c r="E35" s="41"/>
      <c r="F35" s="41"/>
      <c r="G35" s="41"/>
      <c r="H35" s="214">
        <f t="shared" si="0"/>
        <v>309.15999999999997</v>
      </c>
      <c r="I35" s="42">
        <v>262</v>
      </c>
      <c r="J35" s="43"/>
      <c r="K35" s="44" t="str">
        <f t="shared" si="1"/>
        <v/>
      </c>
    </row>
    <row r="36" spans="1:11" ht="14.5" x14ac:dyDescent="0.35">
      <c r="A36" s="41" t="s">
        <v>210</v>
      </c>
      <c r="B36" s="41"/>
      <c r="C36" s="41"/>
      <c r="D36" s="41"/>
      <c r="E36" s="41"/>
      <c r="F36" s="41"/>
      <c r="G36" s="41"/>
      <c r="H36" s="214">
        <f t="shared" si="0"/>
        <v>324.5</v>
      </c>
      <c r="I36" s="42">
        <v>275</v>
      </c>
      <c r="J36" s="43"/>
      <c r="K36" s="44" t="str">
        <f t="shared" si="1"/>
        <v/>
      </c>
    </row>
    <row r="37" spans="1:11" ht="13.9" customHeight="1" x14ac:dyDescent="0.35">
      <c r="A37" s="41" t="s">
        <v>206</v>
      </c>
      <c r="B37" s="41"/>
      <c r="C37" s="41"/>
      <c r="D37" s="41"/>
      <c r="E37" s="41"/>
      <c r="F37" s="41"/>
      <c r="G37" s="41"/>
      <c r="H37" s="214">
        <f t="shared" si="0"/>
        <v>336.29999999999995</v>
      </c>
      <c r="I37" s="42">
        <v>285</v>
      </c>
      <c r="J37" s="43"/>
      <c r="K37" s="44" t="str">
        <f t="shared" si="1"/>
        <v/>
      </c>
    </row>
    <row r="38" spans="1:11" ht="14.5" x14ac:dyDescent="0.35">
      <c r="A38" s="41" t="s">
        <v>211</v>
      </c>
      <c r="B38" s="41"/>
      <c r="C38" s="41"/>
      <c r="D38" s="41"/>
      <c r="E38" s="41"/>
      <c r="F38" s="41"/>
      <c r="G38" s="41"/>
      <c r="H38" s="214">
        <f t="shared" si="0"/>
        <v>179.35999999999999</v>
      </c>
      <c r="I38" s="42">
        <v>152</v>
      </c>
      <c r="J38" s="43"/>
      <c r="K38" s="44" t="str">
        <f t="shared" si="1"/>
        <v/>
      </c>
    </row>
    <row r="39" spans="1:11" ht="14.5" x14ac:dyDescent="0.35">
      <c r="A39" s="41" t="s">
        <v>94</v>
      </c>
      <c r="B39" s="41"/>
      <c r="C39" s="41"/>
      <c r="D39" s="41"/>
      <c r="E39" s="41"/>
      <c r="F39" s="41"/>
      <c r="G39" s="41"/>
      <c r="H39" s="214">
        <f t="shared" si="0"/>
        <v>2070.9</v>
      </c>
      <c r="I39" s="42">
        <v>1755</v>
      </c>
      <c r="J39" s="43"/>
      <c r="K39" s="44" t="str">
        <f t="shared" si="1"/>
        <v/>
      </c>
    </row>
    <row r="40" spans="1:11" ht="14.5" x14ac:dyDescent="0.35">
      <c r="A40" s="41" t="s">
        <v>212</v>
      </c>
      <c r="B40" s="41"/>
      <c r="C40" s="41"/>
      <c r="D40" s="41"/>
      <c r="E40" s="41"/>
      <c r="F40" s="41"/>
      <c r="G40" s="41"/>
      <c r="H40" s="214">
        <f t="shared" si="0"/>
        <v>3799.6</v>
      </c>
      <c r="I40" s="42">
        <v>3220</v>
      </c>
      <c r="J40" s="43"/>
      <c r="K40" s="44" t="str">
        <f t="shared" si="1"/>
        <v/>
      </c>
    </row>
    <row r="41" spans="1:11" ht="14.5" x14ac:dyDescent="0.35">
      <c r="A41" s="41" t="s">
        <v>412</v>
      </c>
      <c r="B41" s="41"/>
      <c r="C41" s="41"/>
      <c r="D41" s="41"/>
      <c r="E41" s="41"/>
      <c r="F41" s="41"/>
      <c r="G41" s="41"/>
      <c r="H41" s="214">
        <f t="shared" si="0"/>
        <v>1233.0999999999999</v>
      </c>
      <c r="I41" s="42">
        <v>1045</v>
      </c>
      <c r="J41" s="43"/>
      <c r="K41" s="44" t="str">
        <f t="shared" si="1"/>
        <v/>
      </c>
    </row>
    <row r="42" spans="1:11" ht="14.5" x14ac:dyDescent="0.35">
      <c r="A42" s="41" t="s">
        <v>213</v>
      </c>
      <c r="B42" s="41"/>
      <c r="C42" s="41"/>
      <c r="D42" s="41"/>
      <c r="E42" s="41"/>
      <c r="F42" s="41"/>
      <c r="G42" s="41"/>
      <c r="H42" s="214">
        <f t="shared" si="0"/>
        <v>1237.82</v>
      </c>
      <c r="I42" s="42">
        <v>1049</v>
      </c>
      <c r="J42" s="43"/>
      <c r="K42" s="44" t="str">
        <f t="shared" si="1"/>
        <v/>
      </c>
    </row>
    <row r="43" spans="1:11" ht="14.5" x14ac:dyDescent="0.35">
      <c r="A43" s="41" t="s">
        <v>187</v>
      </c>
      <c r="B43" s="41"/>
      <c r="C43" s="41"/>
      <c r="D43" s="41"/>
      <c r="E43" s="41"/>
      <c r="F43" s="41"/>
      <c r="G43" s="41"/>
      <c r="H43" s="214">
        <f t="shared" si="0"/>
        <v>186.44</v>
      </c>
      <c r="I43" s="42">
        <v>158</v>
      </c>
      <c r="J43" s="43"/>
      <c r="K43" s="44" t="str">
        <f t="shared" si="1"/>
        <v/>
      </c>
    </row>
    <row r="44" spans="1:11" ht="14.5" x14ac:dyDescent="0.35">
      <c r="A44" s="68"/>
      <c r="B44" s="68"/>
      <c r="C44" s="68"/>
      <c r="D44" s="68"/>
      <c r="E44" s="68"/>
      <c r="F44" s="68"/>
      <c r="G44" s="68"/>
      <c r="H44" s="68"/>
      <c r="I44" s="69"/>
      <c r="J44" s="70"/>
      <c r="K44" s="71"/>
    </row>
    <row r="45" spans="1:11" ht="14.5" x14ac:dyDescent="0.35">
      <c r="A45" s="31" t="s">
        <v>49</v>
      </c>
      <c r="B45" s="25"/>
      <c r="C45" s="25"/>
      <c r="D45" s="25"/>
      <c r="E45" s="25"/>
      <c r="F45" s="25"/>
      <c r="G45" s="25"/>
      <c r="H45" s="25"/>
      <c r="I45" s="26"/>
      <c r="J45" s="27"/>
      <c r="K45" s="29"/>
    </row>
    <row r="46" spans="1:11" ht="14.5" customHeight="1" x14ac:dyDescent="0.35">
      <c r="A46" s="33" t="s">
        <v>215</v>
      </c>
      <c r="B46" s="33"/>
      <c r="C46" s="33"/>
      <c r="D46" s="33"/>
      <c r="E46" s="33"/>
      <c r="F46" s="33"/>
      <c r="G46" s="33"/>
      <c r="H46" s="214">
        <f>I46*1.18</f>
        <v>29241.579999999998</v>
      </c>
      <c r="I46" s="37">
        <v>24781</v>
      </c>
      <c r="J46" s="222"/>
      <c r="K46" s="79" t="str">
        <f>IF(I46*J46,I46*J46,"")</f>
        <v/>
      </c>
    </row>
    <row r="47" spans="1:11" ht="14.5" x14ac:dyDescent="0.35">
      <c r="A47" s="25"/>
      <c r="B47" s="25"/>
      <c r="C47" s="25"/>
      <c r="D47" s="25"/>
      <c r="E47" s="25"/>
      <c r="F47" s="25"/>
      <c r="G47" s="25"/>
      <c r="H47" s="25"/>
      <c r="I47" s="29"/>
      <c r="J47" s="30"/>
      <c r="K47" s="29"/>
    </row>
    <row r="48" spans="1:11" ht="14.5" x14ac:dyDescent="0.35">
      <c r="A48" s="31" t="s">
        <v>11</v>
      </c>
      <c r="B48" s="25"/>
      <c r="C48" s="25"/>
      <c r="D48" s="25"/>
      <c r="E48" s="25"/>
      <c r="F48" s="25"/>
      <c r="G48" s="25"/>
      <c r="H48" s="25"/>
      <c r="I48" s="26"/>
      <c r="J48" s="27"/>
      <c r="K48" s="29"/>
    </row>
    <row r="49" spans="1:11" ht="14.5" x14ac:dyDescent="0.35">
      <c r="A49" s="33" t="s">
        <v>97</v>
      </c>
      <c r="B49" s="33"/>
      <c r="C49" s="33"/>
      <c r="D49" s="33"/>
      <c r="E49" s="33"/>
      <c r="F49" s="33"/>
      <c r="G49" s="33"/>
      <c r="H49" s="214">
        <f>I49*1.18</f>
        <v>1419.54</v>
      </c>
      <c r="I49" s="37">
        <v>1203</v>
      </c>
      <c r="J49" s="35"/>
      <c r="K49" s="36" t="str">
        <f>IF(I49*J49,I49*J49,"")</f>
        <v/>
      </c>
    </row>
    <row r="50" spans="1:11" ht="14.5" x14ac:dyDescent="0.35">
      <c r="A50" s="25"/>
      <c r="B50" s="25"/>
      <c r="C50" s="25"/>
      <c r="D50" s="25"/>
      <c r="E50" s="25"/>
      <c r="F50" s="25"/>
      <c r="G50" s="25"/>
      <c r="H50" s="25"/>
      <c r="I50" s="29"/>
      <c r="J50" s="30"/>
      <c r="K50" s="29"/>
    </row>
    <row r="51" spans="1:11" ht="14.5" x14ac:dyDescent="0.35">
      <c r="A51" s="31" t="s">
        <v>12</v>
      </c>
      <c r="B51" s="25"/>
      <c r="C51" s="25"/>
      <c r="D51" s="25"/>
      <c r="E51" s="25"/>
      <c r="F51" s="25"/>
      <c r="G51" s="25"/>
      <c r="H51" s="25"/>
      <c r="I51" s="26"/>
      <c r="J51" s="27"/>
      <c r="K51" s="29"/>
    </row>
    <row r="52" spans="1:11" ht="14.5" x14ac:dyDescent="0.35">
      <c r="A52" s="33" t="s">
        <v>98</v>
      </c>
      <c r="B52" s="33"/>
      <c r="C52" s="33"/>
      <c r="D52" s="33"/>
      <c r="E52" s="33"/>
      <c r="F52" s="33"/>
      <c r="G52" s="33"/>
      <c r="H52" s="214">
        <f t="shared" ref="H52:H56" si="2">I52*1.18</f>
        <v>0</v>
      </c>
      <c r="I52" s="34">
        <v>0</v>
      </c>
      <c r="J52" s="35"/>
      <c r="K52" s="36" t="str">
        <f>IF(I52*J52,I52*J52,"")</f>
        <v/>
      </c>
    </row>
    <row r="53" spans="1:11" ht="14.5" x14ac:dyDescent="0.35">
      <c r="A53" s="33" t="s">
        <v>99</v>
      </c>
      <c r="B53" s="33"/>
      <c r="C53" s="33"/>
      <c r="D53" s="33"/>
      <c r="E53" s="33"/>
      <c r="F53" s="33"/>
      <c r="G53" s="33"/>
      <c r="H53" s="214">
        <f t="shared" si="2"/>
        <v>0</v>
      </c>
      <c r="I53" s="34">
        <v>0</v>
      </c>
      <c r="J53" s="35"/>
      <c r="K53" s="36" t="str">
        <f>IF(I53*J53,I53*J53,"")</f>
        <v/>
      </c>
    </row>
    <row r="54" spans="1:11" ht="14.5" x14ac:dyDescent="0.35">
      <c r="A54" s="33" t="s">
        <v>100</v>
      </c>
      <c r="B54" s="33"/>
      <c r="C54" s="33"/>
      <c r="D54" s="33"/>
      <c r="E54" s="33"/>
      <c r="F54" s="33"/>
      <c r="G54" s="33"/>
      <c r="H54" s="214">
        <f t="shared" si="2"/>
        <v>0</v>
      </c>
      <c r="I54" s="34">
        <v>0</v>
      </c>
      <c r="J54" s="35"/>
      <c r="K54" s="36"/>
    </row>
    <row r="55" spans="1:11" ht="14.5" x14ac:dyDescent="0.35">
      <c r="A55" s="33" t="s">
        <v>101</v>
      </c>
      <c r="B55" s="33"/>
      <c r="C55" s="33"/>
      <c r="D55" s="33"/>
      <c r="E55" s="33"/>
      <c r="F55" s="33"/>
      <c r="G55" s="33"/>
      <c r="H55" s="214">
        <f t="shared" si="2"/>
        <v>0</v>
      </c>
      <c r="I55" s="34">
        <v>0</v>
      </c>
      <c r="J55" s="35"/>
      <c r="K55" s="36" t="str">
        <f>IF(I55*J55,I55*J55,"")</f>
        <v/>
      </c>
    </row>
    <row r="56" spans="1:11" ht="14.5" x14ac:dyDescent="0.35">
      <c r="A56" s="33" t="s">
        <v>102</v>
      </c>
      <c r="B56" s="33"/>
      <c r="C56" s="33"/>
      <c r="D56" s="33"/>
      <c r="E56" s="33"/>
      <c r="F56" s="33"/>
      <c r="G56" s="33"/>
      <c r="H56" s="214">
        <f t="shared" si="2"/>
        <v>1462.02</v>
      </c>
      <c r="I56" s="34">
        <v>1239</v>
      </c>
      <c r="J56" s="35"/>
      <c r="K56" s="36" t="str">
        <f>IF(I56*J56,I56*J56,"")</f>
        <v/>
      </c>
    </row>
    <row r="57" spans="1:11" ht="14.5" x14ac:dyDescent="0.35">
      <c r="A57" s="25"/>
      <c r="B57" s="25"/>
      <c r="C57" s="25"/>
      <c r="D57" s="25"/>
      <c r="E57" s="25"/>
      <c r="F57" s="25"/>
      <c r="G57" s="25"/>
      <c r="H57" s="25"/>
      <c r="I57" s="26"/>
      <c r="J57" s="27"/>
      <c r="K57" s="29"/>
    </row>
    <row r="58" spans="1:11" ht="14.5" x14ac:dyDescent="0.35">
      <c r="A58" s="31" t="s">
        <v>13</v>
      </c>
      <c r="B58" s="25"/>
      <c r="C58" s="25"/>
      <c r="D58" s="25"/>
      <c r="E58" s="25"/>
      <c r="F58" s="25"/>
      <c r="G58" s="25"/>
      <c r="H58" s="25"/>
      <c r="I58" s="26"/>
      <c r="J58" s="27"/>
      <c r="K58" s="29"/>
    </row>
    <row r="59" spans="1:11" ht="14.5" x14ac:dyDescent="0.35">
      <c r="A59" s="33" t="s">
        <v>103</v>
      </c>
      <c r="B59" s="33"/>
      <c r="C59" s="33"/>
      <c r="D59" s="33"/>
      <c r="E59" s="33"/>
      <c r="F59" s="33"/>
      <c r="G59" s="33"/>
      <c r="H59" s="214">
        <f t="shared" ref="H59:H60" si="3">I59*1.18</f>
        <v>0</v>
      </c>
      <c r="I59" s="34">
        <v>0</v>
      </c>
      <c r="J59" s="35"/>
      <c r="K59" s="36" t="str">
        <f>IF(I59*J59,I59*J59,"")</f>
        <v/>
      </c>
    </row>
    <row r="60" spans="1:11" ht="14.5" x14ac:dyDescent="0.35">
      <c r="A60" s="33" t="s">
        <v>104</v>
      </c>
      <c r="B60" s="33"/>
      <c r="C60" s="33"/>
      <c r="D60" s="33"/>
      <c r="E60" s="33"/>
      <c r="F60" s="33"/>
      <c r="G60" s="33"/>
      <c r="H60" s="214">
        <f t="shared" si="3"/>
        <v>0</v>
      </c>
      <c r="I60" s="34">
        <v>0</v>
      </c>
      <c r="J60" s="35"/>
      <c r="K60" s="36" t="str">
        <f>IF(I60*J60,I60*J60,"")</f>
        <v/>
      </c>
    </row>
    <row r="61" spans="1:11" ht="14.5" x14ac:dyDescent="0.35">
      <c r="A61" s="25"/>
      <c r="B61" s="25"/>
      <c r="C61" s="25"/>
      <c r="D61" s="25"/>
      <c r="E61" s="25"/>
      <c r="F61" s="25"/>
      <c r="G61" s="25"/>
      <c r="H61" s="25"/>
      <c r="I61" s="26"/>
      <c r="J61" s="27"/>
      <c r="K61" s="29"/>
    </row>
    <row r="62" spans="1:11" ht="14.5" x14ac:dyDescent="0.35">
      <c r="A62" s="31" t="s">
        <v>14</v>
      </c>
      <c r="B62" s="25"/>
      <c r="C62" s="25"/>
      <c r="D62" s="25"/>
      <c r="E62" s="25"/>
      <c r="F62" s="25"/>
      <c r="G62" s="25"/>
      <c r="H62" s="25"/>
      <c r="I62" s="26"/>
      <c r="J62" s="27"/>
      <c r="K62" s="29"/>
    </row>
    <row r="63" spans="1:11" ht="14.5" x14ac:dyDescent="0.35">
      <c r="A63" s="33" t="s">
        <v>105</v>
      </c>
      <c r="B63" s="33"/>
      <c r="C63" s="33"/>
      <c r="D63" s="33"/>
      <c r="E63" s="33"/>
      <c r="F63" s="33"/>
      <c r="G63" s="33"/>
      <c r="H63" s="214">
        <f t="shared" ref="H63:H65" si="4">I63*1.18</f>
        <v>0</v>
      </c>
      <c r="I63" s="34">
        <v>0</v>
      </c>
      <c r="J63" s="35"/>
      <c r="K63" s="36" t="str">
        <f>IF(I63*J63,I63*J63,"")</f>
        <v/>
      </c>
    </row>
    <row r="64" spans="1:11" ht="14.5" x14ac:dyDescent="0.35">
      <c r="A64" s="33" t="s">
        <v>106</v>
      </c>
      <c r="B64" s="33"/>
      <c r="C64" s="33"/>
      <c r="D64" s="33"/>
      <c r="E64" s="33"/>
      <c r="F64" s="33"/>
      <c r="G64" s="33"/>
      <c r="H64" s="214">
        <f t="shared" si="4"/>
        <v>0</v>
      </c>
      <c r="I64" s="34">
        <v>0</v>
      </c>
      <c r="J64" s="35"/>
      <c r="K64" s="36" t="str">
        <f>IF(I64*J64,I64*J64,"")</f>
        <v/>
      </c>
    </row>
    <row r="65" spans="1:11" ht="14.5" x14ac:dyDescent="0.35">
      <c r="A65" s="33" t="s">
        <v>107</v>
      </c>
      <c r="B65" s="33"/>
      <c r="C65" s="33"/>
      <c r="D65" s="33"/>
      <c r="E65" s="33"/>
      <c r="F65" s="33"/>
      <c r="G65" s="33"/>
      <c r="H65" s="214">
        <f t="shared" si="4"/>
        <v>652.54</v>
      </c>
      <c r="I65" s="34">
        <v>553</v>
      </c>
      <c r="J65" s="35"/>
      <c r="K65" s="36" t="str">
        <f>IF(I65*J65,I65*J65,"")</f>
        <v/>
      </c>
    </row>
    <row r="66" spans="1:11" ht="14.5" x14ac:dyDescent="0.35">
      <c r="A66" s="25"/>
      <c r="B66" s="25"/>
      <c r="C66" s="25"/>
      <c r="D66" s="25"/>
      <c r="E66" s="25"/>
      <c r="F66" s="25"/>
      <c r="G66" s="25"/>
      <c r="H66" s="25"/>
      <c r="I66" s="26"/>
      <c r="J66" s="27"/>
      <c r="K66" s="28"/>
    </row>
    <row r="67" spans="1:11" ht="14.5" x14ac:dyDescent="0.35">
      <c r="A67" s="31" t="s">
        <v>15</v>
      </c>
      <c r="B67" s="31"/>
      <c r="C67" s="31"/>
      <c r="D67" s="31"/>
      <c r="E67" s="25"/>
      <c r="F67" s="25"/>
      <c r="G67" s="25"/>
      <c r="H67" s="25"/>
      <c r="I67" s="26"/>
      <c r="J67" s="27"/>
      <c r="K67" s="28"/>
    </row>
    <row r="68" spans="1:11" ht="14.5" x14ac:dyDescent="0.35">
      <c r="A68" s="33" t="s">
        <v>374</v>
      </c>
      <c r="B68" s="32"/>
      <c r="C68" s="32"/>
      <c r="D68" s="32"/>
      <c r="E68" s="33"/>
      <c r="F68" s="33"/>
      <c r="G68" s="33"/>
      <c r="H68" s="33"/>
      <c r="I68" s="34">
        <v>3.5</v>
      </c>
      <c r="J68" s="47"/>
      <c r="K68" s="36" t="str">
        <f>IF(I68*J68,I68*J68,"")</f>
        <v/>
      </c>
    </row>
    <row r="69" spans="1:11" ht="14.5" x14ac:dyDescent="0.35">
      <c r="A69" s="33" t="s">
        <v>16</v>
      </c>
      <c r="B69" s="32"/>
      <c r="C69" s="32"/>
      <c r="D69" s="32"/>
      <c r="E69" s="33"/>
      <c r="F69" s="33"/>
      <c r="G69" s="33"/>
      <c r="H69" s="33"/>
      <c r="I69" s="34">
        <v>1.5</v>
      </c>
      <c r="J69" s="47"/>
      <c r="K69" s="36" t="str">
        <f>IF(I69*J69,I69*J69,"")</f>
        <v/>
      </c>
    </row>
    <row r="70" spans="1:11" ht="14.5" x14ac:dyDescent="0.35">
      <c r="A70" s="25"/>
      <c r="B70" s="25"/>
      <c r="C70" s="25"/>
      <c r="D70" s="25"/>
      <c r="E70" s="25"/>
      <c r="F70" s="25"/>
      <c r="G70" s="30"/>
      <c r="H70" s="30"/>
      <c r="I70" s="30"/>
      <c r="J70" s="29" t="s">
        <v>17</v>
      </c>
      <c r="K70" s="48">
        <f>SUM(K14:K69)</f>
        <v>0</v>
      </c>
    </row>
    <row r="71" spans="1:11" ht="14.5" x14ac:dyDescent="0.35">
      <c r="A71" s="25" t="s">
        <v>18</v>
      </c>
      <c r="B71" s="25"/>
      <c r="C71" s="25"/>
      <c r="D71" s="25"/>
      <c r="E71" s="25"/>
      <c r="F71" s="25"/>
      <c r="G71" s="49">
        <v>0</v>
      </c>
      <c r="H71" s="49"/>
      <c r="I71" s="50"/>
      <c r="J71" s="29" t="s">
        <v>19</v>
      </c>
      <c r="K71" s="48">
        <f>SUM(G71*(K70)/100)</f>
        <v>0</v>
      </c>
    </row>
    <row r="72" spans="1:11" ht="14.5" x14ac:dyDescent="0.35">
      <c r="A72" s="25"/>
      <c r="B72" s="25"/>
      <c r="C72" s="25"/>
      <c r="D72" s="25"/>
      <c r="E72" s="25"/>
      <c r="F72" s="25"/>
      <c r="G72" s="25"/>
      <c r="H72" s="25"/>
      <c r="I72" s="30"/>
      <c r="J72" s="29" t="s">
        <v>20</v>
      </c>
      <c r="K72" s="51">
        <f>K70+K71</f>
        <v>0</v>
      </c>
    </row>
    <row r="73" spans="1:11" ht="14.5" x14ac:dyDescent="0.35">
      <c r="A73" s="25"/>
      <c r="B73" s="25"/>
      <c r="C73" s="25"/>
      <c r="D73" s="25"/>
      <c r="E73" s="25"/>
      <c r="F73" s="25"/>
      <c r="G73" s="25"/>
      <c r="H73" s="25"/>
      <c r="I73" s="29"/>
      <c r="J73" s="30"/>
      <c r="K73" s="29"/>
    </row>
    <row r="74" spans="1:11" ht="14.5" x14ac:dyDescent="0.35">
      <c r="A74" s="25"/>
      <c r="B74" s="25"/>
      <c r="C74" s="25"/>
      <c r="D74" s="25"/>
      <c r="E74" s="25"/>
      <c r="F74" s="25"/>
      <c r="G74" s="25"/>
      <c r="H74" s="25"/>
      <c r="I74" s="29"/>
      <c r="J74" s="30"/>
      <c r="K74" s="29"/>
    </row>
    <row r="75" spans="1:11" ht="14.5" x14ac:dyDescent="0.35">
      <c r="A75" s="25"/>
      <c r="B75" s="25"/>
      <c r="C75" s="25"/>
      <c r="D75" s="25"/>
      <c r="E75" s="25"/>
      <c r="F75" s="25"/>
      <c r="G75" s="25"/>
      <c r="H75" s="25"/>
      <c r="I75" s="29"/>
      <c r="J75" s="30"/>
      <c r="K75" s="29"/>
    </row>
  </sheetData>
  <mergeCells count="10">
    <mergeCell ref="I8:K8"/>
    <mergeCell ref="A8:D8"/>
    <mergeCell ref="A6:G7"/>
    <mergeCell ref="I6:K6"/>
    <mergeCell ref="I7:K7"/>
    <mergeCell ref="I1:K1"/>
    <mergeCell ref="I2:K2"/>
    <mergeCell ref="I3:K3"/>
    <mergeCell ref="I4:K4"/>
    <mergeCell ref="I5:K5"/>
  </mergeCells>
  <hyperlinks>
    <hyperlink ref="I3" r:id="rId1" xr:uid="{7FD152D7-F501-4D97-84C4-C8C8F16B4588}"/>
    <hyperlink ref="I7" r:id="rId2" xr:uid="{244FFBEC-C9B8-4ACA-844E-88A701EB0FB3}"/>
  </hyperlinks>
  <pageMargins left="0.5" right="0.5" top="0.5" bottom="0.25" header="0.5" footer="0.5"/>
  <pageSetup orientation="portrait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8DA5-1EA0-49A7-A36F-87DC3F054D44}">
  <dimension ref="A1:K115"/>
  <sheetViews>
    <sheetView workbookViewId="0">
      <selection activeCell="I4" sqref="I4:K4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7" width="7.81640625" style="2" customWidth="1"/>
    <col min="8" max="8" width="8.54296875" style="2" customWidth="1"/>
    <col min="9" max="9" width="10.26953125" style="4" bestFit="1" customWidth="1"/>
    <col min="10" max="10" width="9.1796875" style="5" customWidth="1"/>
    <col min="11" max="11" width="12.7265625" style="4" customWidth="1"/>
    <col min="12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7.81640625" style="2" customWidth="1"/>
    <col min="265" max="265" width="10.26953125" style="2" bestFit="1" customWidth="1"/>
    <col min="266" max="266" width="9.1796875" style="2"/>
    <col min="267" max="267" width="12.726562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7.81640625" style="2" customWidth="1"/>
    <col min="521" max="521" width="10.26953125" style="2" bestFit="1" customWidth="1"/>
    <col min="522" max="522" width="9.1796875" style="2"/>
    <col min="523" max="523" width="12.726562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7.81640625" style="2" customWidth="1"/>
    <col min="777" max="777" width="10.26953125" style="2" bestFit="1" customWidth="1"/>
    <col min="778" max="778" width="9.1796875" style="2"/>
    <col min="779" max="779" width="12.726562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7.81640625" style="2" customWidth="1"/>
    <col min="1033" max="1033" width="10.26953125" style="2" bestFit="1" customWidth="1"/>
    <col min="1034" max="1034" width="9.1796875" style="2"/>
    <col min="1035" max="1035" width="12.726562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7.81640625" style="2" customWidth="1"/>
    <col min="1289" max="1289" width="10.26953125" style="2" bestFit="1" customWidth="1"/>
    <col min="1290" max="1290" width="9.1796875" style="2"/>
    <col min="1291" max="1291" width="12.726562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7.81640625" style="2" customWidth="1"/>
    <col min="1545" max="1545" width="10.26953125" style="2" bestFit="1" customWidth="1"/>
    <col min="1546" max="1546" width="9.1796875" style="2"/>
    <col min="1547" max="1547" width="12.726562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7.81640625" style="2" customWidth="1"/>
    <col min="1801" max="1801" width="10.26953125" style="2" bestFit="1" customWidth="1"/>
    <col min="1802" max="1802" width="9.1796875" style="2"/>
    <col min="1803" max="1803" width="12.726562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7.81640625" style="2" customWidth="1"/>
    <col min="2057" max="2057" width="10.26953125" style="2" bestFit="1" customWidth="1"/>
    <col min="2058" max="2058" width="9.1796875" style="2"/>
    <col min="2059" max="2059" width="12.726562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7.81640625" style="2" customWidth="1"/>
    <col min="2313" max="2313" width="10.26953125" style="2" bestFit="1" customWidth="1"/>
    <col min="2314" max="2314" width="9.1796875" style="2"/>
    <col min="2315" max="2315" width="12.726562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7.81640625" style="2" customWidth="1"/>
    <col min="2569" max="2569" width="10.26953125" style="2" bestFit="1" customWidth="1"/>
    <col min="2570" max="2570" width="9.1796875" style="2"/>
    <col min="2571" max="2571" width="12.726562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7.81640625" style="2" customWidth="1"/>
    <col min="2825" max="2825" width="10.26953125" style="2" bestFit="1" customWidth="1"/>
    <col min="2826" max="2826" width="9.1796875" style="2"/>
    <col min="2827" max="2827" width="12.726562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7.81640625" style="2" customWidth="1"/>
    <col min="3081" max="3081" width="10.26953125" style="2" bestFit="1" customWidth="1"/>
    <col min="3082" max="3082" width="9.1796875" style="2"/>
    <col min="3083" max="3083" width="12.726562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7.81640625" style="2" customWidth="1"/>
    <col min="3337" max="3337" width="10.26953125" style="2" bestFit="1" customWidth="1"/>
    <col min="3338" max="3338" width="9.1796875" style="2"/>
    <col min="3339" max="3339" width="12.726562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7.81640625" style="2" customWidth="1"/>
    <col min="3593" max="3593" width="10.26953125" style="2" bestFit="1" customWidth="1"/>
    <col min="3594" max="3594" width="9.1796875" style="2"/>
    <col min="3595" max="3595" width="12.726562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7.81640625" style="2" customWidth="1"/>
    <col min="3849" max="3849" width="10.26953125" style="2" bestFit="1" customWidth="1"/>
    <col min="3850" max="3850" width="9.1796875" style="2"/>
    <col min="3851" max="3851" width="12.726562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7.81640625" style="2" customWidth="1"/>
    <col min="4105" max="4105" width="10.26953125" style="2" bestFit="1" customWidth="1"/>
    <col min="4106" max="4106" width="9.1796875" style="2"/>
    <col min="4107" max="4107" width="12.726562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7.81640625" style="2" customWidth="1"/>
    <col min="4361" max="4361" width="10.26953125" style="2" bestFit="1" customWidth="1"/>
    <col min="4362" max="4362" width="9.1796875" style="2"/>
    <col min="4363" max="4363" width="12.726562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7.81640625" style="2" customWidth="1"/>
    <col min="4617" max="4617" width="10.26953125" style="2" bestFit="1" customWidth="1"/>
    <col min="4618" max="4618" width="9.1796875" style="2"/>
    <col min="4619" max="4619" width="12.726562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7.81640625" style="2" customWidth="1"/>
    <col min="4873" max="4873" width="10.26953125" style="2" bestFit="1" customWidth="1"/>
    <col min="4874" max="4874" width="9.1796875" style="2"/>
    <col min="4875" max="4875" width="12.726562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7.81640625" style="2" customWidth="1"/>
    <col min="5129" max="5129" width="10.26953125" style="2" bestFit="1" customWidth="1"/>
    <col min="5130" max="5130" width="9.1796875" style="2"/>
    <col min="5131" max="5131" width="12.726562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7.81640625" style="2" customWidth="1"/>
    <col min="5385" max="5385" width="10.26953125" style="2" bestFit="1" customWidth="1"/>
    <col min="5386" max="5386" width="9.1796875" style="2"/>
    <col min="5387" max="5387" width="12.726562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7.81640625" style="2" customWidth="1"/>
    <col min="5641" max="5641" width="10.26953125" style="2" bestFit="1" customWidth="1"/>
    <col min="5642" max="5642" width="9.1796875" style="2"/>
    <col min="5643" max="5643" width="12.726562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7.81640625" style="2" customWidth="1"/>
    <col min="5897" max="5897" width="10.26953125" style="2" bestFit="1" customWidth="1"/>
    <col min="5898" max="5898" width="9.1796875" style="2"/>
    <col min="5899" max="5899" width="12.726562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7.81640625" style="2" customWidth="1"/>
    <col min="6153" max="6153" width="10.26953125" style="2" bestFit="1" customWidth="1"/>
    <col min="6154" max="6154" width="9.1796875" style="2"/>
    <col min="6155" max="6155" width="12.726562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7.81640625" style="2" customWidth="1"/>
    <col min="6409" max="6409" width="10.26953125" style="2" bestFit="1" customWidth="1"/>
    <col min="6410" max="6410" width="9.1796875" style="2"/>
    <col min="6411" max="6411" width="12.726562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7.81640625" style="2" customWidth="1"/>
    <col min="6665" max="6665" width="10.26953125" style="2" bestFit="1" customWidth="1"/>
    <col min="6666" max="6666" width="9.1796875" style="2"/>
    <col min="6667" max="6667" width="12.726562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7.81640625" style="2" customWidth="1"/>
    <col min="6921" max="6921" width="10.26953125" style="2" bestFit="1" customWidth="1"/>
    <col min="6922" max="6922" width="9.1796875" style="2"/>
    <col min="6923" max="6923" width="12.726562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7.81640625" style="2" customWidth="1"/>
    <col min="7177" max="7177" width="10.26953125" style="2" bestFit="1" customWidth="1"/>
    <col min="7178" max="7178" width="9.1796875" style="2"/>
    <col min="7179" max="7179" width="12.726562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7.81640625" style="2" customWidth="1"/>
    <col min="7433" max="7433" width="10.26953125" style="2" bestFit="1" customWidth="1"/>
    <col min="7434" max="7434" width="9.1796875" style="2"/>
    <col min="7435" max="7435" width="12.726562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7.81640625" style="2" customWidth="1"/>
    <col min="7689" max="7689" width="10.26953125" style="2" bestFit="1" customWidth="1"/>
    <col min="7690" max="7690" width="9.1796875" style="2"/>
    <col min="7691" max="7691" width="12.726562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7.81640625" style="2" customWidth="1"/>
    <col min="7945" max="7945" width="10.26953125" style="2" bestFit="1" customWidth="1"/>
    <col min="7946" max="7946" width="9.1796875" style="2"/>
    <col min="7947" max="7947" width="12.726562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7.81640625" style="2" customWidth="1"/>
    <col min="8201" max="8201" width="10.26953125" style="2" bestFit="1" customWidth="1"/>
    <col min="8202" max="8202" width="9.1796875" style="2"/>
    <col min="8203" max="8203" width="12.726562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7.81640625" style="2" customWidth="1"/>
    <col min="8457" max="8457" width="10.26953125" style="2" bestFit="1" customWidth="1"/>
    <col min="8458" max="8458" width="9.1796875" style="2"/>
    <col min="8459" max="8459" width="12.726562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7.81640625" style="2" customWidth="1"/>
    <col min="8713" max="8713" width="10.26953125" style="2" bestFit="1" customWidth="1"/>
    <col min="8714" max="8714" width="9.1796875" style="2"/>
    <col min="8715" max="8715" width="12.726562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7.81640625" style="2" customWidth="1"/>
    <col min="8969" max="8969" width="10.26953125" style="2" bestFit="1" customWidth="1"/>
    <col min="8970" max="8970" width="9.1796875" style="2"/>
    <col min="8971" max="8971" width="12.726562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7.81640625" style="2" customWidth="1"/>
    <col min="9225" max="9225" width="10.26953125" style="2" bestFit="1" customWidth="1"/>
    <col min="9226" max="9226" width="9.1796875" style="2"/>
    <col min="9227" max="9227" width="12.726562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7.81640625" style="2" customWidth="1"/>
    <col min="9481" max="9481" width="10.26953125" style="2" bestFit="1" customWidth="1"/>
    <col min="9482" max="9482" width="9.1796875" style="2"/>
    <col min="9483" max="9483" width="12.726562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7.81640625" style="2" customWidth="1"/>
    <col min="9737" max="9737" width="10.26953125" style="2" bestFit="1" customWidth="1"/>
    <col min="9738" max="9738" width="9.1796875" style="2"/>
    <col min="9739" max="9739" width="12.726562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7.81640625" style="2" customWidth="1"/>
    <col min="9993" max="9993" width="10.26953125" style="2" bestFit="1" customWidth="1"/>
    <col min="9994" max="9994" width="9.1796875" style="2"/>
    <col min="9995" max="9995" width="12.726562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7.81640625" style="2" customWidth="1"/>
    <col min="10249" max="10249" width="10.26953125" style="2" bestFit="1" customWidth="1"/>
    <col min="10250" max="10250" width="9.1796875" style="2"/>
    <col min="10251" max="10251" width="12.726562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7.81640625" style="2" customWidth="1"/>
    <col min="10505" max="10505" width="10.26953125" style="2" bestFit="1" customWidth="1"/>
    <col min="10506" max="10506" width="9.1796875" style="2"/>
    <col min="10507" max="10507" width="12.726562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7.81640625" style="2" customWidth="1"/>
    <col min="10761" max="10761" width="10.26953125" style="2" bestFit="1" customWidth="1"/>
    <col min="10762" max="10762" width="9.1796875" style="2"/>
    <col min="10763" max="10763" width="12.726562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7.81640625" style="2" customWidth="1"/>
    <col min="11017" max="11017" width="10.26953125" style="2" bestFit="1" customWidth="1"/>
    <col min="11018" max="11018" width="9.1796875" style="2"/>
    <col min="11019" max="11019" width="12.726562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7.81640625" style="2" customWidth="1"/>
    <col min="11273" max="11273" width="10.26953125" style="2" bestFit="1" customWidth="1"/>
    <col min="11274" max="11274" width="9.1796875" style="2"/>
    <col min="11275" max="11275" width="12.726562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7.81640625" style="2" customWidth="1"/>
    <col min="11529" max="11529" width="10.26953125" style="2" bestFit="1" customWidth="1"/>
    <col min="11530" max="11530" width="9.1796875" style="2"/>
    <col min="11531" max="11531" width="12.726562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7.81640625" style="2" customWidth="1"/>
    <col min="11785" max="11785" width="10.26953125" style="2" bestFit="1" customWidth="1"/>
    <col min="11786" max="11786" width="9.1796875" style="2"/>
    <col min="11787" max="11787" width="12.726562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7.81640625" style="2" customWidth="1"/>
    <col min="12041" max="12041" width="10.26953125" style="2" bestFit="1" customWidth="1"/>
    <col min="12042" max="12042" width="9.1796875" style="2"/>
    <col min="12043" max="12043" width="12.726562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7.81640625" style="2" customWidth="1"/>
    <col min="12297" max="12297" width="10.26953125" style="2" bestFit="1" customWidth="1"/>
    <col min="12298" max="12298" width="9.1796875" style="2"/>
    <col min="12299" max="12299" width="12.726562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7.81640625" style="2" customWidth="1"/>
    <col min="12553" max="12553" width="10.26953125" style="2" bestFit="1" customWidth="1"/>
    <col min="12554" max="12554" width="9.1796875" style="2"/>
    <col min="12555" max="12555" width="12.726562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7.81640625" style="2" customWidth="1"/>
    <col min="12809" max="12809" width="10.26953125" style="2" bestFit="1" customWidth="1"/>
    <col min="12810" max="12810" width="9.1796875" style="2"/>
    <col min="12811" max="12811" width="12.726562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7.81640625" style="2" customWidth="1"/>
    <col min="13065" max="13065" width="10.26953125" style="2" bestFit="1" customWidth="1"/>
    <col min="13066" max="13066" width="9.1796875" style="2"/>
    <col min="13067" max="13067" width="12.726562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7.81640625" style="2" customWidth="1"/>
    <col min="13321" max="13321" width="10.26953125" style="2" bestFit="1" customWidth="1"/>
    <col min="13322" max="13322" width="9.1796875" style="2"/>
    <col min="13323" max="13323" width="12.726562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7.81640625" style="2" customWidth="1"/>
    <col min="13577" max="13577" width="10.26953125" style="2" bestFit="1" customWidth="1"/>
    <col min="13578" max="13578" width="9.1796875" style="2"/>
    <col min="13579" max="13579" width="12.726562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7.81640625" style="2" customWidth="1"/>
    <col min="13833" max="13833" width="10.26953125" style="2" bestFit="1" customWidth="1"/>
    <col min="13834" max="13834" width="9.1796875" style="2"/>
    <col min="13835" max="13835" width="12.726562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7.81640625" style="2" customWidth="1"/>
    <col min="14089" max="14089" width="10.26953125" style="2" bestFit="1" customWidth="1"/>
    <col min="14090" max="14090" width="9.1796875" style="2"/>
    <col min="14091" max="14091" width="12.726562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7.81640625" style="2" customWidth="1"/>
    <col min="14345" max="14345" width="10.26953125" style="2" bestFit="1" customWidth="1"/>
    <col min="14346" max="14346" width="9.1796875" style="2"/>
    <col min="14347" max="14347" width="12.726562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7.81640625" style="2" customWidth="1"/>
    <col min="14601" max="14601" width="10.26953125" style="2" bestFit="1" customWidth="1"/>
    <col min="14602" max="14602" width="9.1796875" style="2"/>
    <col min="14603" max="14603" width="12.726562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7.81640625" style="2" customWidth="1"/>
    <col min="14857" max="14857" width="10.26953125" style="2" bestFit="1" customWidth="1"/>
    <col min="14858" max="14858" width="9.1796875" style="2"/>
    <col min="14859" max="14859" width="12.726562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7.81640625" style="2" customWidth="1"/>
    <col min="15113" max="15113" width="10.26953125" style="2" bestFit="1" customWidth="1"/>
    <col min="15114" max="15114" width="9.1796875" style="2"/>
    <col min="15115" max="15115" width="12.726562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7.81640625" style="2" customWidth="1"/>
    <col min="15369" max="15369" width="10.26953125" style="2" bestFit="1" customWidth="1"/>
    <col min="15370" max="15370" width="9.1796875" style="2"/>
    <col min="15371" max="15371" width="12.726562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7.81640625" style="2" customWidth="1"/>
    <col min="15625" max="15625" width="10.26953125" style="2" bestFit="1" customWidth="1"/>
    <col min="15626" max="15626" width="9.1796875" style="2"/>
    <col min="15627" max="15627" width="12.726562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7.81640625" style="2" customWidth="1"/>
    <col min="15881" max="15881" width="10.26953125" style="2" bestFit="1" customWidth="1"/>
    <col min="15882" max="15882" width="9.1796875" style="2"/>
    <col min="15883" max="15883" width="12.726562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7.81640625" style="2" customWidth="1"/>
    <col min="16137" max="16137" width="10.26953125" style="2" bestFit="1" customWidth="1"/>
    <col min="16138" max="16138" width="9.1796875" style="2"/>
    <col min="16139" max="16139" width="12.7265625" style="2" customWidth="1"/>
    <col min="16140" max="16384" width="9.1796875" style="2"/>
  </cols>
  <sheetData>
    <row r="1" spans="1:11" ht="27" customHeight="1" thickBot="1" x14ac:dyDescent="0.45">
      <c r="A1" s="11" t="s">
        <v>50</v>
      </c>
      <c r="B1" s="12"/>
      <c r="C1" s="12"/>
      <c r="D1" s="12"/>
      <c r="E1" s="12"/>
      <c r="F1" s="12"/>
      <c r="G1" s="12"/>
      <c r="H1" s="12"/>
      <c r="I1" s="260" t="s">
        <v>451</v>
      </c>
      <c r="J1" s="291"/>
      <c r="K1" s="292"/>
    </row>
    <row r="2" spans="1:11" ht="14.5" x14ac:dyDescent="0.35">
      <c r="A2" s="10"/>
      <c r="I2" s="263" t="s">
        <v>0</v>
      </c>
      <c r="J2" s="264"/>
      <c r="K2" s="265"/>
    </row>
    <row r="3" spans="1:11" ht="14.5" x14ac:dyDescent="0.35">
      <c r="A3" s="10"/>
      <c r="I3" s="266" t="s">
        <v>1</v>
      </c>
      <c r="J3" s="267"/>
      <c r="K3" s="268"/>
    </row>
    <row r="4" spans="1:11" ht="14.5" x14ac:dyDescent="0.35">
      <c r="A4" s="10"/>
      <c r="I4" s="269"/>
      <c r="J4" s="270"/>
      <c r="K4" s="271"/>
    </row>
    <row r="5" spans="1:11" ht="14.5" x14ac:dyDescent="0.35">
      <c r="A5" s="10"/>
      <c r="I5" s="266"/>
      <c r="J5" s="270"/>
      <c r="K5" s="271"/>
    </row>
    <row r="6" spans="1:11" ht="15" thickBot="1" x14ac:dyDescent="0.4">
      <c r="A6" s="3"/>
      <c r="I6" s="266"/>
      <c r="J6" s="270"/>
      <c r="K6" s="271"/>
    </row>
    <row r="7" spans="1:11" ht="15" thickBot="1" x14ac:dyDescent="0.4">
      <c r="A7" s="283" t="s">
        <v>2</v>
      </c>
      <c r="B7" s="284"/>
      <c r="C7" s="284"/>
      <c r="D7" s="284"/>
      <c r="E7" s="284"/>
      <c r="F7" s="284"/>
      <c r="G7" s="284"/>
      <c r="H7" s="218"/>
      <c r="I7" s="280" t="s">
        <v>3</v>
      </c>
      <c r="J7" s="281"/>
      <c r="K7" s="282"/>
    </row>
    <row r="8" spans="1:11" ht="14.5" x14ac:dyDescent="0.3">
      <c r="A8" s="275"/>
      <c r="B8" s="275"/>
      <c r="C8" s="275"/>
      <c r="D8" s="275"/>
      <c r="E8" s="145"/>
      <c r="F8" s="145"/>
      <c r="G8" s="145"/>
      <c r="H8" s="145"/>
      <c r="I8" s="273"/>
      <c r="J8" s="274"/>
      <c r="K8" s="274"/>
    </row>
    <row r="9" spans="1:11" ht="14" x14ac:dyDescent="0.3">
      <c r="A9" s="152" t="s">
        <v>372</v>
      </c>
      <c r="B9" s="147"/>
      <c r="C9" s="147"/>
      <c r="D9" s="147"/>
      <c r="E9" s="147"/>
      <c r="F9" s="147"/>
      <c r="G9" s="147"/>
      <c r="H9" s="147"/>
      <c r="I9" s="148"/>
      <c r="J9" s="149"/>
      <c r="K9" s="148"/>
    </row>
    <row r="10" spans="1:11" ht="14.5" x14ac:dyDescent="0.35">
      <c r="A10" s="25" t="s">
        <v>385</v>
      </c>
      <c r="B10" s="25"/>
      <c r="C10" s="25"/>
      <c r="D10" s="25"/>
      <c r="E10" s="25"/>
      <c r="F10" s="25"/>
      <c r="G10" s="25"/>
      <c r="H10" s="25"/>
      <c r="I10" s="29"/>
      <c r="J10" s="30"/>
      <c r="K10" s="29"/>
    </row>
    <row r="11" spans="1:11" ht="14.5" x14ac:dyDescent="0.35">
      <c r="A11" s="25" t="s">
        <v>51</v>
      </c>
      <c r="B11" s="25"/>
      <c r="C11" s="25"/>
      <c r="D11" s="25"/>
      <c r="E11" s="25"/>
      <c r="F11" s="25"/>
      <c r="G11" s="25"/>
      <c r="H11" s="25"/>
      <c r="I11" s="29"/>
      <c r="J11" s="30"/>
      <c r="K11" s="29"/>
    </row>
    <row r="12" spans="1:11" ht="14.5" x14ac:dyDescent="0.35">
      <c r="A12" s="25"/>
      <c r="B12" s="25"/>
      <c r="C12" s="25"/>
      <c r="D12" s="25"/>
      <c r="E12" s="25"/>
      <c r="F12" s="25"/>
      <c r="G12" s="25"/>
      <c r="H12" s="25"/>
      <c r="I12" s="29"/>
      <c r="J12" s="30"/>
      <c r="K12" s="29"/>
    </row>
    <row r="13" spans="1:11" ht="13.15" customHeight="1" x14ac:dyDescent="0.35">
      <c r="A13" s="31" t="s">
        <v>6</v>
      </c>
      <c r="B13" s="25"/>
      <c r="C13" s="25"/>
      <c r="D13" s="25"/>
      <c r="E13" s="25"/>
      <c r="F13" s="25"/>
      <c r="G13" s="25"/>
      <c r="H13" s="25" t="s">
        <v>417</v>
      </c>
      <c r="I13" s="217" t="s">
        <v>419</v>
      </c>
      <c r="J13" s="30" t="s">
        <v>7</v>
      </c>
      <c r="K13" s="29" t="s">
        <v>8</v>
      </c>
    </row>
    <row r="14" spans="1:11" ht="14.5" x14ac:dyDescent="0.35">
      <c r="A14" s="32" t="s">
        <v>84</v>
      </c>
      <c r="B14" s="33"/>
      <c r="C14" s="33"/>
      <c r="D14" s="33"/>
      <c r="E14" s="33"/>
      <c r="F14" s="33"/>
      <c r="G14" s="33"/>
      <c r="H14" s="214">
        <f t="shared" ref="H14:H17" si="0">I14*1.18</f>
        <v>18259.32</v>
      </c>
      <c r="I14" s="34">
        <v>15474</v>
      </c>
      <c r="J14" s="35"/>
      <c r="K14" s="36" t="str">
        <f>IF(I14*J14,I14*J14,"")</f>
        <v/>
      </c>
    </row>
    <row r="15" spans="1:11" ht="14.5" x14ac:dyDescent="0.35">
      <c r="A15" s="32" t="s">
        <v>216</v>
      </c>
      <c r="B15" s="33"/>
      <c r="C15" s="33"/>
      <c r="D15" s="33"/>
      <c r="E15" s="33"/>
      <c r="F15" s="33"/>
      <c r="G15" s="33"/>
      <c r="H15" s="214">
        <f t="shared" si="0"/>
        <v>27261.539999999997</v>
      </c>
      <c r="I15" s="34">
        <v>23103</v>
      </c>
      <c r="J15" s="40"/>
      <c r="K15" s="36" t="str">
        <f>IF(I15*J15,I15*J15,"")</f>
        <v/>
      </c>
    </row>
    <row r="16" spans="1:11" ht="14.5" x14ac:dyDescent="0.35">
      <c r="A16" s="32" t="s">
        <v>217</v>
      </c>
      <c r="B16" s="33"/>
      <c r="C16" s="33"/>
      <c r="D16" s="33"/>
      <c r="E16" s="33"/>
      <c r="F16" s="33"/>
      <c r="G16" s="33"/>
      <c r="H16" s="214">
        <f t="shared" si="0"/>
        <v>43186.82</v>
      </c>
      <c r="I16" s="34">
        <v>36599</v>
      </c>
      <c r="J16" s="40"/>
      <c r="K16" s="36" t="str">
        <f>IF(I16*J16,I16*J16,"")</f>
        <v/>
      </c>
    </row>
    <row r="17" spans="1:11" ht="14.5" x14ac:dyDescent="0.35">
      <c r="A17" s="32" t="s">
        <v>218</v>
      </c>
      <c r="B17" s="33"/>
      <c r="C17" s="33"/>
      <c r="D17" s="33"/>
      <c r="E17" s="33"/>
      <c r="F17" s="33"/>
      <c r="G17" s="33"/>
      <c r="H17" s="214">
        <f t="shared" si="0"/>
        <v>46318.54</v>
      </c>
      <c r="I17" s="34">
        <v>39253</v>
      </c>
      <c r="J17" s="40"/>
      <c r="K17" s="36" t="str">
        <f>IF(I17*J17,I17*J17,"")</f>
        <v/>
      </c>
    </row>
    <row r="18" spans="1:11" ht="14.5" x14ac:dyDescent="0.35">
      <c r="A18" s="25"/>
      <c r="B18" s="25"/>
      <c r="C18" s="25"/>
      <c r="D18" s="25"/>
      <c r="E18" s="25"/>
      <c r="F18" s="25"/>
      <c r="G18" s="25"/>
      <c r="H18" s="25"/>
      <c r="I18" s="29"/>
      <c r="J18" s="30"/>
      <c r="K18" s="29"/>
    </row>
    <row r="19" spans="1:11" ht="14.5" x14ac:dyDescent="0.35">
      <c r="A19" s="31" t="s">
        <v>27</v>
      </c>
      <c r="B19" s="25"/>
      <c r="C19" s="25"/>
      <c r="D19" s="25"/>
      <c r="E19" s="25"/>
      <c r="F19" s="25"/>
      <c r="G19" s="25"/>
      <c r="H19" s="25"/>
      <c r="I19" s="26"/>
      <c r="J19" s="27"/>
      <c r="K19" s="29"/>
    </row>
    <row r="20" spans="1:11" ht="14.5" x14ac:dyDescent="0.35">
      <c r="A20" s="33" t="s">
        <v>124</v>
      </c>
      <c r="B20" s="33"/>
      <c r="C20" s="33"/>
      <c r="D20" s="33"/>
      <c r="E20" s="33"/>
      <c r="F20" s="33"/>
      <c r="G20" s="33"/>
      <c r="H20" s="214">
        <f>I20*1.18</f>
        <v>0</v>
      </c>
      <c r="I20" s="34">
        <v>0</v>
      </c>
      <c r="J20" s="35"/>
      <c r="K20" s="36" t="str">
        <f>IF(I20*J20,I20*J20,"")</f>
        <v/>
      </c>
    </row>
    <row r="21" spans="1:11" ht="14.5" x14ac:dyDescent="0.35">
      <c r="A21" s="33" t="s">
        <v>125</v>
      </c>
      <c r="B21" s="33"/>
      <c r="C21" s="33"/>
      <c r="D21" s="33"/>
      <c r="E21" s="33"/>
      <c r="F21" s="33"/>
      <c r="G21" s="33"/>
      <c r="H21" s="214">
        <f>I21*1.18</f>
        <v>7626.3399999999992</v>
      </c>
      <c r="I21" s="39">
        <v>6463</v>
      </c>
      <c r="J21" s="40"/>
      <c r="K21" s="36" t="str">
        <f>IF(I21*J21,I21*J21,"")</f>
        <v/>
      </c>
    </row>
    <row r="22" spans="1:11" ht="14.5" x14ac:dyDescent="0.35">
      <c r="A22" s="31"/>
      <c r="B22" s="25"/>
      <c r="C22" s="25"/>
      <c r="D22" s="25"/>
      <c r="E22" s="25"/>
      <c r="F22" s="25"/>
      <c r="G22" s="25"/>
      <c r="H22" s="25"/>
      <c r="I22" s="45"/>
      <c r="J22" s="30"/>
      <c r="K22" s="28"/>
    </row>
    <row r="23" spans="1:11" ht="14.5" x14ac:dyDescent="0.35">
      <c r="A23" s="31" t="s">
        <v>28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</row>
    <row r="24" spans="1:11" ht="14.5" x14ac:dyDescent="0.35">
      <c r="A24" s="33" t="s">
        <v>126</v>
      </c>
      <c r="B24" s="33"/>
      <c r="C24" s="33"/>
      <c r="D24" s="33"/>
      <c r="E24" s="33"/>
      <c r="F24" s="33"/>
      <c r="G24" s="33"/>
      <c r="H24" s="214">
        <f>I24*1.18</f>
        <v>726.88</v>
      </c>
      <c r="I24" s="34">
        <v>616</v>
      </c>
      <c r="J24" s="35"/>
      <c r="K24" s="36" t="str">
        <f t="shared" ref="K24:K38" si="1">IF(I24*J24,I24*J24,"")</f>
        <v/>
      </c>
    </row>
    <row r="25" spans="1:11" ht="14.5" x14ac:dyDescent="0.35">
      <c r="A25" s="32" t="s">
        <v>127</v>
      </c>
      <c r="B25" s="33"/>
      <c r="C25" s="33"/>
      <c r="D25" s="33"/>
      <c r="E25" s="33"/>
      <c r="F25" s="33"/>
      <c r="G25" s="33"/>
      <c r="H25" s="33"/>
      <c r="I25" s="34"/>
      <c r="J25" s="57"/>
      <c r="K25" s="58"/>
    </row>
    <row r="26" spans="1:11" ht="14.5" x14ac:dyDescent="0.35">
      <c r="A26" s="33" t="s">
        <v>128</v>
      </c>
      <c r="B26" s="32"/>
      <c r="C26" s="33"/>
      <c r="D26" s="33"/>
      <c r="E26" s="33"/>
      <c r="F26" s="33"/>
      <c r="G26" s="33"/>
      <c r="H26" s="214">
        <f>I26*1.18</f>
        <v>2962.98</v>
      </c>
      <c r="I26" s="37">
        <v>2511</v>
      </c>
      <c r="J26" s="35"/>
      <c r="K26" s="36" t="str">
        <f t="shared" si="1"/>
        <v/>
      </c>
    </row>
    <row r="27" spans="1:11" ht="14.5" x14ac:dyDescent="0.35">
      <c r="A27" s="31"/>
      <c r="B27" s="59"/>
      <c r="C27" s="60"/>
      <c r="D27" s="60"/>
      <c r="E27" s="60"/>
      <c r="F27" s="60"/>
      <c r="G27" s="60"/>
      <c r="H27" s="60"/>
      <c r="I27" s="61"/>
      <c r="J27" s="62"/>
      <c r="K27" s="63"/>
    </row>
    <row r="28" spans="1:11" ht="14.5" x14ac:dyDescent="0.35">
      <c r="A28" s="31" t="s">
        <v>29</v>
      </c>
      <c r="B28" s="52"/>
      <c r="C28" s="46"/>
      <c r="D28" s="46"/>
      <c r="E28" s="46"/>
      <c r="F28" s="46"/>
      <c r="G28" s="46"/>
      <c r="H28" s="46"/>
      <c r="I28" s="53"/>
      <c r="J28" s="54"/>
      <c r="K28" s="55"/>
    </row>
    <row r="29" spans="1:11" ht="14.5" x14ac:dyDescent="0.35">
      <c r="A29" s="33" t="s">
        <v>112</v>
      </c>
      <c r="B29" s="32"/>
      <c r="C29" s="33"/>
      <c r="D29" s="33"/>
      <c r="E29" s="33"/>
      <c r="F29" s="33"/>
      <c r="G29" s="33"/>
      <c r="H29" s="214">
        <f t="shared" ref="H29:H31" si="2">I29*1.18</f>
        <v>306.8</v>
      </c>
      <c r="I29" s="39">
        <v>260</v>
      </c>
      <c r="J29" s="40"/>
      <c r="K29" s="36" t="str">
        <f t="shared" si="1"/>
        <v/>
      </c>
    </row>
    <row r="30" spans="1:11" ht="14.5" x14ac:dyDescent="0.35">
      <c r="A30" s="33" t="s">
        <v>113</v>
      </c>
      <c r="B30" s="32"/>
      <c r="C30" s="33"/>
      <c r="D30" s="33"/>
      <c r="E30" s="33"/>
      <c r="F30" s="33"/>
      <c r="G30" s="33"/>
      <c r="H30" s="214">
        <f t="shared" si="2"/>
        <v>623.04</v>
      </c>
      <c r="I30" s="39">
        <v>528</v>
      </c>
      <c r="J30" s="40"/>
      <c r="K30" s="36" t="str">
        <f t="shared" si="1"/>
        <v/>
      </c>
    </row>
    <row r="31" spans="1:11" ht="14.5" x14ac:dyDescent="0.35">
      <c r="A31" s="33" t="s">
        <v>129</v>
      </c>
      <c r="B31" s="32"/>
      <c r="C31" s="33"/>
      <c r="D31" s="33"/>
      <c r="E31" s="33"/>
      <c r="F31" s="33"/>
      <c r="G31" s="33"/>
      <c r="H31" s="214">
        <f t="shared" si="2"/>
        <v>2249.08</v>
      </c>
      <c r="I31" s="39">
        <v>1906</v>
      </c>
      <c r="J31" s="40"/>
      <c r="K31" s="36" t="str">
        <f t="shared" si="1"/>
        <v/>
      </c>
    </row>
    <row r="32" spans="1:11" ht="14.5" x14ac:dyDescent="0.35">
      <c r="A32" s="25"/>
      <c r="B32" s="31"/>
      <c r="C32" s="25"/>
      <c r="D32" s="25"/>
      <c r="E32" s="25"/>
      <c r="F32" s="25"/>
      <c r="G32" s="25"/>
      <c r="H32" s="25"/>
      <c r="I32" s="45"/>
      <c r="J32" s="30"/>
      <c r="K32" s="28"/>
    </row>
    <row r="33" spans="1:11" ht="14.5" x14ac:dyDescent="0.35">
      <c r="A33" s="31" t="s">
        <v>30</v>
      </c>
      <c r="B33" s="25"/>
      <c r="C33" s="25"/>
      <c r="D33" s="25"/>
      <c r="E33" s="25"/>
      <c r="F33" s="25"/>
      <c r="G33" s="25"/>
      <c r="H33" s="25"/>
      <c r="I33" s="26"/>
      <c r="J33" s="27"/>
      <c r="K33" s="29"/>
    </row>
    <row r="34" spans="1:11" ht="14.5" x14ac:dyDescent="0.35">
      <c r="A34" s="33" t="s">
        <v>114</v>
      </c>
      <c r="B34" s="32"/>
      <c r="C34" s="33"/>
      <c r="D34" s="33"/>
      <c r="E34" s="33"/>
      <c r="F34" s="33"/>
      <c r="G34" s="33"/>
      <c r="H34" s="214">
        <f>I34*1.18</f>
        <v>797.68</v>
      </c>
      <c r="I34" s="39">
        <v>676</v>
      </c>
      <c r="J34" s="40"/>
      <c r="K34" s="36" t="str">
        <f t="shared" si="1"/>
        <v/>
      </c>
    </row>
    <row r="35" spans="1:11" ht="14.5" x14ac:dyDescent="0.35">
      <c r="A35" s="31"/>
      <c r="B35" s="31"/>
      <c r="C35" s="25"/>
      <c r="D35" s="25"/>
      <c r="E35" s="25"/>
      <c r="F35" s="25"/>
      <c r="G35" s="25"/>
      <c r="H35" s="25"/>
      <c r="I35" s="45"/>
      <c r="J35" s="30"/>
      <c r="K35" s="28"/>
    </row>
    <row r="36" spans="1:11" ht="14.5" x14ac:dyDescent="0.35">
      <c r="A36" s="31" t="s">
        <v>25</v>
      </c>
      <c r="B36" s="25"/>
      <c r="C36" s="25"/>
      <c r="D36" s="25"/>
      <c r="E36" s="25"/>
      <c r="F36" s="25"/>
      <c r="G36" s="25"/>
      <c r="H36" s="25"/>
      <c r="I36" s="26"/>
      <c r="J36" s="27"/>
      <c r="K36" s="29"/>
    </row>
    <row r="37" spans="1:11" ht="14.5" x14ac:dyDescent="0.35">
      <c r="A37" s="33" t="s">
        <v>130</v>
      </c>
      <c r="B37" s="33"/>
      <c r="C37" s="33"/>
      <c r="D37" s="33"/>
      <c r="E37" s="33"/>
      <c r="F37" s="33"/>
      <c r="G37" s="33"/>
      <c r="H37" s="214">
        <f t="shared" ref="H37:H38" si="3">I37*1.18</f>
        <v>2292.7399999999998</v>
      </c>
      <c r="I37" s="39">
        <v>1943</v>
      </c>
      <c r="J37" s="40"/>
      <c r="K37" s="36" t="str">
        <f t="shared" si="1"/>
        <v/>
      </c>
    </row>
    <row r="38" spans="1:11" ht="14.5" x14ac:dyDescent="0.35">
      <c r="A38" s="33" t="s">
        <v>224</v>
      </c>
      <c r="B38" s="33"/>
      <c r="C38" s="33"/>
      <c r="D38" s="33"/>
      <c r="E38" s="33"/>
      <c r="F38" s="33"/>
      <c r="G38" s="33"/>
      <c r="H38" s="214">
        <f t="shared" si="3"/>
        <v>5352.48</v>
      </c>
      <c r="I38" s="39">
        <v>4536</v>
      </c>
      <c r="J38" s="40"/>
      <c r="K38" s="36" t="str">
        <f t="shared" si="1"/>
        <v/>
      </c>
    </row>
    <row r="39" spans="1:11" ht="14.5" x14ac:dyDescent="0.35">
      <c r="A39" s="25"/>
      <c r="B39" s="25"/>
      <c r="C39" s="25"/>
      <c r="D39" s="25"/>
      <c r="E39" s="25"/>
      <c r="F39" s="25"/>
      <c r="G39" s="25"/>
      <c r="H39" s="25"/>
      <c r="I39" s="29"/>
      <c r="J39" s="30"/>
      <c r="K39" s="29"/>
    </row>
    <row r="40" spans="1:11" ht="14.5" x14ac:dyDescent="0.35">
      <c r="A40" s="31" t="s">
        <v>31</v>
      </c>
      <c r="B40" s="25"/>
      <c r="C40" s="25"/>
      <c r="D40" s="25"/>
      <c r="E40" s="25"/>
      <c r="F40" s="25"/>
      <c r="G40" s="25"/>
      <c r="H40" s="25"/>
      <c r="I40" s="26"/>
      <c r="J40" s="27"/>
      <c r="K40" s="29"/>
    </row>
    <row r="41" spans="1:11" ht="14.5" x14ac:dyDescent="0.35">
      <c r="A41" s="33" t="s">
        <v>88</v>
      </c>
      <c r="B41" s="33"/>
      <c r="C41" s="33"/>
      <c r="D41" s="33"/>
      <c r="E41" s="33"/>
      <c r="F41" s="33"/>
      <c r="G41" s="33"/>
      <c r="H41" s="214">
        <f t="shared" ref="H41:H51" si="4">I41*1.18</f>
        <v>528.64</v>
      </c>
      <c r="I41" s="34">
        <v>448</v>
      </c>
      <c r="J41" s="35"/>
      <c r="K41" s="36" t="str">
        <f>IF(I41*J41,I41*J41,"")</f>
        <v/>
      </c>
    </row>
    <row r="42" spans="1:11" ht="14.5" x14ac:dyDescent="0.35">
      <c r="A42" s="33" t="s">
        <v>89</v>
      </c>
      <c r="B42" s="33"/>
      <c r="C42" s="33"/>
      <c r="D42" s="33"/>
      <c r="E42" s="33"/>
      <c r="F42" s="33"/>
      <c r="G42" s="33"/>
      <c r="H42" s="214">
        <f t="shared" si="4"/>
        <v>2190.08</v>
      </c>
      <c r="I42" s="34">
        <v>1856</v>
      </c>
      <c r="J42" s="35"/>
      <c r="K42" s="36" t="str">
        <f>IF(I42*J42,I42*J42,"")</f>
        <v/>
      </c>
    </row>
    <row r="43" spans="1:11" ht="14.5" x14ac:dyDescent="0.35">
      <c r="A43" s="33" t="s">
        <v>90</v>
      </c>
      <c r="B43" s="33"/>
      <c r="C43" s="33"/>
      <c r="D43" s="33"/>
      <c r="E43" s="33"/>
      <c r="F43" s="33"/>
      <c r="G43" s="33"/>
      <c r="H43" s="214">
        <f t="shared" si="4"/>
        <v>402.38</v>
      </c>
      <c r="I43" s="37">
        <v>341</v>
      </c>
      <c r="J43" s="35"/>
      <c r="K43" s="36" t="str">
        <f>IF(I43*J43,I43*J43,"")</f>
        <v/>
      </c>
    </row>
    <row r="44" spans="1:11" ht="14.5" x14ac:dyDescent="0.35">
      <c r="A44" s="33" t="s">
        <v>91</v>
      </c>
      <c r="B44" s="33"/>
      <c r="C44" s="33"/>
      <c r="D44" s="33"/>
      <c r="E44" s="33"/>
      <c r="F44" s="33"/>
      <c r="G44" s="33"/>
      <c r="H44" s="214">
        <f t="shared" si="4"/>
        <v>565.21999999999991</v>
      </c>
      <c r="I44" s="37">
        <v>479</v>
      </c>
      <c r="J44" s="35"/>
      <c r="K44" s="36" t="str">
        <f>IF(I44*J44,I44*J44,"")</f>
        <v/>
      </c>
    </row>
    <row r="45" spans="1:11" ht="14.5" x14ac:dyDescent="0.35">
      <c r="A45" s="33" t="s">
        <v>92</v>
      </c>
      <c r="B45" s="33"/>
      <c r="C45" s="33"/>
      <c r="D45" s="33"/>
      <c r="E45" s="33"/>
      <c r="F45" s="33"/>
      <c r="G45" s="33"/>
      <c r="H45" s="214">
        <f t="shared" si="4"/>
        <v>279.65999999999997</v>
      </c>
      <c r="I45" s="37">
        <v>237</v>
      </c>
      <c r="J45" s="35"/>
      <c r="K45" s="36" t="str">
        <f>IF(I45*J45,I45*J45,"")</f>
        <v/>
      </c>
    </row>
    <row r="46" spans="1:11" ht="14.5" x14ac:dyDescent="0.35">
      <c r="A46" s="33" t="s">
        <v>93</v>
      </c>
      <c r="B46" s="33"/>
      <c r="C46" s="33"/>
      <c r="D46" s="33"/>
      <c r="E46" s="33"/>
      <c r="F46" s="33"/>
      <c r="G46" s="33"/>
      <c r="H46" s="214">
        <f t="shared" si="4"/>
        <v>784.69999999999993</v>
      </c>
      <c r="I46" s="34">
        <v>665</v>
      </c>
      <c r="J46" s="35"/>
      <c r="K46" s="36" t="str">
        <f t="shared" ref="K46:K51" si="5">IF(I46*J46,I46*J46,"")</f>
        <v/>
      </c>
    </row>
    <row r="47" spans="1:11" ht="14.5" x14ac:dyDescent="0.35">
      <c r="A47" s="33" t="s">
        <v>132</v>
      </c>
      <c r="B47" s="33"/>
      <c r="C47" s="33"/>
      <c r="D47" s="33"/>
      <c r="E47" s="33"/>
      <c r="F47" s="33"/>
      <c r="G47" s="33"/>
      <c r="H47" s="214">
        <f t="shared" si="4"/>
        <v>716.26</v>
      </c>
      <c r="I47" s="34">
        <v>607</v>
      </c>
      <c r="J47" s="35"/>
      <c r="K47" s="36" t="str">
        <f>IF(I47*J47,I47*J47,"")</f>
        <v/>
      </c>
    </row>
    <row r="48" spans="1:11" ht="14.5" x14ac:dyDescent="0.35">
      <c r="A48" s="33" t="s">
        <v>133</v>
      </c>
      <c r="B48" s="33"/>
      <c r="C48" s="33"/>
      <c r="D48" s="33"/>
      <c r="E48" s="33"/>
      <c r="F48" s="33"/>
      <c r="G48" s="33"/>
      <c r="H48" s="214">
        <f t="shared" si="4"/>
        <v>560.5</v>
      </c>
      <c r="I48" s="34">
        <v>475</v>
      </c>
      <c r="J48" s="35"/>
      <c r="K48" s="36" t="str">
        <f>IF(I48*J48,I48*J48,"")</f>
        <v/>
      </c>
    </row>
    <row r="49" spans="1:11" ht="14.5" x14ac:dyDescent="0.35">
      <c r="A49" s="72" t="s">
        <v>134</v>
      </c>
      <c r="B49" s="72"/>
      <c r="C49" s="72"/>
      <c r="D49" s="72"/>
      <c r="E49" s="72"/>
      <c r="F49" s="72"/>
      <c r="G49" s="72"/>
      <c r="H49" s="214">
        <f t="shared" si="4"/>
        <v>1275.58</v>
      </c>
      <c r="I49" s="73">
        <v>1081</v>
      </c>
      <c r="J49" s="74"/>
      <c r="K49" s="36" t="str">
        <f>IF(I49*J49,I49*J49,"")</f>
        <v/>
      </c>
    </row>
    <row r="50" spans="1:11" ht="14.5" x14ac:dyDescent="0.35">
      <c r="A50" s="75" t="s">
        <v>135</v>
      </c>
      <c r="B50" s="76"/>
      <c r="C50" s="75"/>
      <c r="D50" s="75"/>
      <c r="E50" s="75"/>
      <c r="F50" s="75"/>
      <c r="G50" s="75"/>
      <c r="H50" s="214">
        <f t="shared" si="4"/>
        <v>1158.76</v>
      </c>
      <c r="I50" s="77">
        <v>982</v>
      </c>
      <c r="J50" s="78"/>
      <c r="K50" s="36" t="str">
        <f t="shared" si="5"/>
        <v/>
      </c>
    </row>
    <row r="51" spans="1:11" ht="14.5" x14ac:dyDescent="0.35">
      <c r="A51" s="33" t="s">
        <v>136</v>
      </c>
      <c r="B51" s="33"/>
      <c r="C51" s="33"/>
      <c r="D51" s="33"/>
      <c r="E51" s="33"/>
      <c r="F51" s="33"/>
      <c r="G51" s="33"/>
      <c r="H51" s="214">
        <f t="shared" si="4"/>
        <v>868.4799999999999</v>
      </c>
      <c r="I51" s="34">
        <v>736</v>
      </c>
      <c r="J51" s="35"/>
      <c r="K51" s="36" t="str">
        <f t="shared" si="5"/>
        <v/>
      </c>
    </row>
    <row r="52" spans="1:11" ht="14.5" x14ac:dyDescent="0.35">
      <c r="A52" s="33" t="s">
        <v>139</v>
      </c>
      <c r="B52" s="33"/>
      <c r="C52" s="33"/>
      <c r="D52" s="33"/>
      <c r="E52" s="33"/>
      <c r="F52" s="33"/>
      <c r="G52" s="33"/>
      <c r="H52" s="214">
        <f>I52*1.18</f>
        <v>174.64</v>
      </c>
      <c r="I52" s="37">
        <v>148</v>
      </c>
      <c r="J52" s="35"/>
      <c r="K52" s="36" t="str">
        <f>IF(I52*J52,I52*J52,"")</f>
        <v/>
      </c>
    </row>
    <row r="53" spans="1:11" ht="14.5" x14ac:dyDescent="0.35">
      <c r="A53" s="25"/>
      <c r="B53" s="25"/>
      <c r="C53" s="25"/>
      <c r="D53" s="25"/>
      <c r="E53" s="25"/>
      <c r="F53" s="25"/>
      <c r="G53" s="25"/>
      <c r="H53" s="25"/>
      <c r="I53" s="26"/>
      <c r="J53" s="27"/>
      <c r="K53" s="28"/>
    </row>
    <row r="54" spans="1:11" ht="14.5" x14ac:dyDescent="0.35">
      <c r="A54" s="31" t="s">
        <v>52</v>
      </c>
      <c r="B54" s="25"/>
      <c r="C54" s="25"/>
      <c r="D54" s="25"/>
      <c r="E54" s="25"/>
      <c r="F54" s="25"/>
      <c r="G54" s="25"/>
      <c r="H54" s="25"/>
      <c r="I54" s="26"/>
      <c r="J54" s="27"/>
      <c r="K54" s="29"/>
    </row>
    <row r="55" spans="1:11" ht="14.5" x14ac:dyDescent="0.35">
      <c r="A55" s="33" t="s">
        <v>143</v>
      </c>
      <c r="B55" s="33"/>
      <c r="C55" s="33"/>
      <c r="D55" s="33"/>
      <c r="E55" s="33"/>
      <c r="F55" s="33"/>
      <c r="G55" s="33"/>
      <c r="H55" s="214">
        <f t="shared" ref="H55:H56" si="6">I55*1.18</f>
        <v>4891.0999999999995</v>
      </c>
      <c r="I55" s="39">
        <v>4145</v>
      </c>
      <c r="J55" s="40"/>
      <c r="K55" s="36" t="str">
        <f>IF(I55*J55,I55*J55,"")</f>
        <v/>
      </c>
    </row>
    <row r="56" spans="1:11" ht="14.5" x14ac:dyDescent="0.35">
      <c r="A56" s="32" t="s">
        <v>225</v>
      </c>
      <c r="B56" s="32"/>
      <c r="C56" s="33"/>
      <c r="D56" s="33"/>
      <c r="E56" s="33"/>
      <c r="F56" s="33"/>
      <c r="G56" s="33"/>
      <c r="H56" s="214">
        <f t="shared" si="6"/>
        <v>6198.54</v>
      </c>
      <c r="I56" s="39">
        <v>5253</v>
      </c>
      <c r="J56" s="40"/>
      <c r="K56" s="36" t="str">
        <f>IF(I56*J56,I56*J56,"")</f>
        <v/>
      </c>
    </row>
    <row r="57" spans="1:11" ht="14.5" x14ac:dyDescent="0.35">
      <c r="A57" s="31"/>
      <c r="B57" s="25"/>
      <c r="C57" s="25"/>
      <c r="D57" s="25"/>
      <c r="E57" s="25"/>
      <c r="F57" s="25"/>
      <c r="G57" s="25"/>
      <c r="H57" s="25"/>
      <c r="I57" s="26"/>
      <c r="J57" s="27"/>
      <c r="K57" s="28"/>
    </row>
    <row r="58" spans="1:11" ht="14.5" x14ac:dyDescent="0.35">
      <c r="A58" s="31" t="s">
        <v>173</v>
      </c>
      <c r="B58" s="25"/>
      <c r="C58" s="25"/>
      <c r="D58" s="25"/>
      <c r="E58" s="25"/>
      <c r="F58" s="25"/>
      <c r="G58" s="25"/>
      <c r="H58" s="25"/>
      <c r="I58" s="26"/>
      <c r="J58" s="27"/>
      <c r="K58" s="28"/>
    </row>
    <row r="59" spans="1:11" ht="14.5" x14ac:dyDescent="0.35">
      <c r="A59" s="31" t="s">
        <v>219</v>
      </c>
      <c r="B59" s="25"/>
      <c r="C59" s="25"/>
      <c r="D59" s="25"/>
      <c r="E59" s="25"/>
      <c r="F59" s="25"/>
      <c r="G59" s="25"/>
      <c r="H59" s="25"/>
      <c r="I59" s="26"/>
      <c r="J59" s="27"/>
      <c r="K59" s="28"/>
    </row>
    <row r="60" spans="1:11" ht="14.5" x14ac:dyDescent="0.35">
      <c r="A60" s="33" t="s">
        <v>145</v>
      </c>
      <c r="B60" s="33"/>
      <c r="C60" s="33"/>
      <c r="D60" s="33"/>
      <c r="E60" s="33"/>
      <c r="F60" s="33"/>
      <c r="G60" s="33"/>
      <c r="H60" s="214">
        <f t="shared" ref="H60:H63" si="7">I60*1.18</f>
        <v>3562.4199999999996</v>
      </c>
      <c r="I60" s="34">
        <v>3019</v>
      </c>
      <c r="J60" s="35"/>
      <c r="K60" s="36" t="str">
        <f t="shared" ref="K60:K65" si="8">IF(I60*J60,I60*J60,"")</f>
        <v/>
      </c>
    </row>
    <row r="61" spans="1:11" ht="14.5" x14ac:dyDescent="0.35">
      <c r="A61" s="33" t="s">
        <v>146</v>
      </c>
      <c r="B61" s="33"/>
      <c r="C61" s="33"/>
      <c r="D61" s="33"/>
      <c r="E61" s="33"/>
      <c r="F61" s="33"/>
      <c r="G61" s="33"/>
      <c r="H61" s="214">
        <f t="shared" si="7"/>
        <v>11218.26</v>
      </c>
      <c r="I61" s="34">
        <v>9507</v>
      </c>
      <c r="J61" s="35"/>
      <c r="K61" s="36" t="str">
        <f t="shared" si="8"/>
        <v/>
      </c>
    </row>
    <row r="62" spans="1:11" ht="14.5" x14ac:dyDescent="0.35">
      <c r="A62" s="33" t="s">
        <v>169</v>
      </c>
      <c r="B62" s="33"/>
      <c r="C62" s="33"/>
      <c r="D62" s="33"/>
      <c r="E62" s="33"/>
      <c r="F62" s="33"/>
      <c r="G62" s="33"/>
      <c r="H62" s="214">
        <f t="shared" si="7"/>
        <v>0</v>
      </c>
      <c r="I62" s="34">
        <v>0</v>
      </c>
      <c r="J62" s="35"/>
      <c r="K62" s="36" t="str">
        <f t="shared" si="8"/>
        <v/>
      </c>
    </row>
    <row r="63" spans="1:11" ht="14.5" x14ac:dyDescent="0.35">
      <c r="A63" s="33" t="s">
        <v>147</v>
      </c>
      <c r="B63" s="33"/>
      <c r="C63" s="33"/>
      <c r="D63" s="33"/>
      <c r="E63" s="33"/>
      <c r="F63" s="33"/>
      <c r="G63" s="33"/>
      <c r="H63" s="214">
        <f t="shared" si="7"/>
        <v>228.92</v>
      </c>
      <c r="I63" s="34">
        <v>194</v>
      </c>
      <c r="J63" s="35"/>
      <c r="K63" s="36" t="str">
        <f t="shared" si="8"/>
        <v/>
      </c>
    </row>
    <row r="64" spans="1:11" ht="14.5" x14ac:dyDescent="0.35">
      <c r="A64" s="33" t="s">
        <v>148</v>
      </c>
      <c r="B64" s="33"/>
      <c r="C64" s="33"/>
      <c r="D64" s="33"/>
      <c r="E64" s="33"/>
      <c r="F64" s="33"/>
      <c r="G64" s="33"/>
      <c r="H64" s="214">
        <f>I64*1.18</f>
        <v>323.32</v>
      </c>
      <c r="I64" s="34">
        <v>274</v>
      </c>
      <c r="J64" s="35"/>
      <c r="K64" s="36" t="str">
        <f t="shared" si="8"/>
        <v/>
      </c>
    </row>
    <row r="65" spans="1:11" ht="14.5" x14ac:dyDescent="0.35">
      <c r="A65" s="31" t="s">
        <v>53</v>
      </c>
      <c r="B65" s="25"/>
      <c r="C65" s="25"/>
      <c r="D65" s="25"/>
      <c r="E65" s="25"/>
      <c r="F65" s="25"/>
      <c r="G65" s="25"/>
      <c r="H65" s="25">
        <f>I65*1.18</f>
        <v>0</v>
      </c>
      <c r="I65" s="26"/>
      <c r="J65" s="27"/>
      <c r="K65" s="28" t="str">
        <f t="shared" si="8"/>
        <v/>
      </c>
    </row>
    <row r="66" spans="1:11" ht="14.5" x14ac:dyDescent="0.35">
      <c r="A66" s="31" t="s">
        <v>220</v>
      </c>
      <c r="B66" s="25"/>
      <c r="C66" s="25"/>
      <c r="D66" s="25"/>
      <c r="E66" s="25"/>
      <c r="F66" s="25"/>
      <c r="G66" s="25"/>
      <c r="H66" s="25"/>
      <c r="I66" s="26"/>
      <c r="J66" s="27"/>
      <c r="K66" s="28"/>
    </row>
    <row r="67" spans="1:11" ht="14.5" x14ac:dyDescent="0.35">
      <c r="A67" s="33" t="s">
        <v>151</v>
      </c>
      <c r="B67" s="33"/>
      <c r="C67" s="33"/>
      <c r="D67" s="33"/>
      <c r="E67" s="33"/>
      <c r="F67" s="33"/>
      <c r="G67" s="33"/>
      <c r="H67" s="214">
        <f t="shared" ref="H67:H70" si="9">I67*1.18</f>
        <v>672.59999999999991</v>
      </c>
      <c r="I67" s="34">
        <v>570</v>
      </c>
      <c r="J67" s="35"/>
      <c r="K67" s="36" t="str">
        <f>IF(I67*J67,I67*J67,"")</f>
        <v/>
      </c>
    </row>
    <row r="68" spans="1:11" ht="14.5" x14ac:dyDescent="0.35">
      <c r="A68" s="33" t="s">
        <v>152</v>
      </c>
      <c r="B68" s="33"/>
      <c r="C68" s="33"/>
      <c r="D68" s="33"/>
      <c r="E68" s="33"/>
      <c r="F68" s="33"/>
      <c r="G68" s="33"/>
      <c r="H68" s="214">
        <f t="shared" si="9"/>
        <v>1423.08</v>
      </c>
      <c r="I68" s="34">
        <v>1206</v>
      </c>
      <c r="J68" s="35"/>
      <c r="K68" s="36" t="str">
        <f>IF(I68*J68,I68*J68,"")</f>
        <v/>
      </c>
    </row>
    <row r="69" spans="1:11" ht="14.5" x14ac:dyDescent="0.35">
      <c r="A69" s="33" t="s">
        <v>153</v>
      </c>
      <c r="B69" s="33"/>
      <c r="C69" s="33"/>
      <c r="D69" s="33"/>
      <c r="E69" s="33"/>
      <c r="F69" s="33"/>
      <c r="G69" s="33"/>
      <c r="H69" s="214">
        <f t="shared" si="9"/>
        <v>1078.52</v>
      </c>
      <c r="I69" s="34">
        <v>914</v>
      </c>
      <c r="J69" s="35"/>
      <c r="K69" s="36" t="str">
        <f>IF(I69*J69,I69*J69,"")</f>
        <v/>
      </c>
    </row>
    <row r="70" spans="1:11" ht="14.5" x14ac:dyDescent="0.35">
      <c r="A70" s="33" t="s">
        <v>149</v>
      </c>
      <c r="B70" s="32"/>
      <c r="C70" s="33"/>
      <c r="D70" s="33"/>
      <c r="E70" s="33"/>
      <c r="F70" s="33"/>
      <c r="G70" s="33"/>
      <c r="H70" s="214">
        <f t="shared" si="9"/>
        <v>1128.08</v>
      </c>
      <c r="I70" s="34">
        <v>956</v>
      </c>
      <c r="J70" s="35"/>
      <c r="K70" s="36" t="str">
        <f>IF(I70*J70,I70*J70,"")</f>
        <v/>
      </c>
    </row>
    <row r="71" spans="1:11" ht="14.5" x14ac:dyDescent="0.35">
      <c r="A71" s="31"/>
      <c r="B71" s="25"/>
      <c r="C71" s="25"/>
      <c r="D71" s="25"/>
      <c r="E71" s="25"/>
      <c r="F71" s="25"/>
      <c r="G71" s="25"/>
      <c r="H71" s="25"/>
      <c r="I71" s="26"/>
      <c r="J71" s="27"/>
      <c r="K71" s="28"/>
    </row>
    <row r="72" spans="1:11" ht="14.5" x14ac:dyDescent="0.35">
      <c r="A72" s="31" t="s">
        <v>174</v>
      </c>
      <c r="B72" s="25"/>
      <c r="C72" s="25"/>
      <c r="D72" s="25"/>
      <c r="E72" s="25"/>
      <c r="F72" s="25"/>
      <c r="G72" s="25"/>
      <c r="H72" s="25"/>
      <c r="I72" s="26"/>
      <c r="J72" s="27"/>
      <c r="K72" s="29"/>
    </row>
    <row r="73" spans="1:11" ht="14.5" x14ac:dyDescent="0.35">
      <c r="A73" s="33" t="s">
        <v>157</v>
      </c>
      <c r="B73" s="33"/>
      <c r="C73" s="33"/>
      <c r="D73" s="33"/>
      <c r="E73" s="33"/>
      <c r="F73" s="33"/>
      <c r="G73" s="33"/>
      <c r="H73" s="214">
        <f t="shared" ref="H73:H77" si="10">I73*1.18</f>
        <v>8086.54</v>
      </c>
      <c r="I73" s="34">
        <v>6853</v>
      </c>
      <c r="J73" s="35"/>
      <c r="K73" s="36" t="str">
        <f>IF(I73*J73,I73*J73,"")</f>
        <v/>
      </c>
    </row>
    <row r="74" spans="1:11" ht="14.5" x14ac:dyDescent="0.35">
      <c r="A74" s="33" t="s">
        <v>158</v>
      </c>
      <c r="B74" s="33"/>
      <c r="C74" s="33"/>
      <c r="D74" s="33"/>
      <c r="E74" s="33"/>
      <c r="F74" s="33"/>
      <c r="G74" s="33"/>
      <c r="H74" s="214">
        <f t="shared" si="10"/>
        <v>2311.62</v>
      </c>
      <c r="I74" s="34">
        <v>1959</v>
      </c>
      <c r="J74" s="64"/>
      <c r="K74" s="36" t="str">
        <f>IF(I74*J74,I74*J74,"")</f>
        <v/>
      </c>
    </row>
    <row r="75" spans="1:11" ht="14.5" x14ac:dyDescent="0.35">
      <c r="A75" s="33" t="s">
        <v>180</v>
      </c>
      <c r="B75" s="33"/>
      <c r="C75" s="33"/>
      <c r="D75" s="33"/>
      <c r="E75" s="33"/>
      <c r="F75" s="33"/>
      <c r="G75" s="33"/>
      <c r="H75" s="214">
        <f t="shared" si="10"/>
        <v>942.81999999999994</v>
      </c>
      <c r="I75" s="37">
        <v>799</v>
      </c>
      <c r="J75" s="40"/>
      <c r="K75" s="36" t="str">
        <f>IF(I75*J75,I75*J75,"")</f>
        <v/>
      </c>
    </row>
    <row r="76" spans="1:11" ht="14.5" x14ac:dyDescent="0.35">
      <c r="A76" s="33" t="s">
        <v>160</v>
      </c>
      <c r="B76" s="33"/>
      <c r="C76" s="33"/>
      <c r="D76" s="33"/>
      <c r="E76" s="33"/>
      <c r="F76" s="33"/>
      <c r="G76" s="33"/>
      <c r="H76" s="214">
        <f t="shared" si="10"/>
        <v>2017.8</v>
      </c>
      <c r="I76" s="37">
        <v>1710</v>
      </c>
      <c r="J76" s="35"/>
      <c r="K76" s="36" t="str">
        <f>IF(I76*J76,I76*J76,"")</f>
        <v/>
      </c>
    </row>
    <row r="77" spans="1:11" ht="14.5" x14ac:dyDescent="0.35">
      <c r="A77" s="33" t="s">
        <v>161</v>
      </c>
      <c r="B77" s="33"/>
      <c r="C77" s="33"/>
      <c r="D77" s="33"/>
      <c r="E77" s="33"/>
      <c r="F77" s="33"/>
      <c r="G77" s="33"/>
      <c r="H77" s="214">
        <f t="shared" si="10"/>
        <v>2017.8</v>
      </c>
      <c r="I77" s="37">
        <v>1710</v>
      </c>
      <c r="J77" s="40"/>
      <c r="K77" s="36" t="str">
        <f>IF(I77*J77,I77*J77,"")</f>
        <v/>
      </c>
    </row>
    <row r="78" spans="1:11" ht="14.5" x14ac:dyDescent="0.35">
      <c r="A78" s="25"/>
      <c r="B78" s="25"/>
      <c r="C78" s="25"/>
      <c r="D78" s="25"/>
      <c r="E78" s="25"/>
      <c r="F78" s="25"/>
      <c r="G78" s="25"/>
      <c r="H78" s="25"/>
      <c r="I78" s="29"/>
      <c r="J78" s="30"/>
      <c r="K78" s="29"/>
    </row>
    <row r="79" spans="1:11" ht="14.5" x14ac:dyDescent="0.35">
      <c r="A79" s="31" t="s">
        <v>36</v>
      </c>
      <c r="B79" s="25"/>
      <c r="C79" s="25"/>
      <c r="D79" s="25"/>
      <c r="E79" s="25"/>
      <c r="F79" s="25"/>
      <c r="G79" s="25"/>
      <c r="H79" s="25"/>
      <c r="I79" s="26"/>
      <c r="J79" s="27"/>
      <c r="K79" s="29"/>
    </row>
    <row r="80" spans="1:11" ht="14.5" x14ac:dyDescent="0.35">
      <c r="A80" s="33" t="s">
        <v>391</v>
      </c>
      <c r="B80" s="33"/>
      <c r="C80" s="33"/>
      <c r="D80" s="33"/>
      <c r="E80" s="33"/>
      <c r="F80" s="33"/>
      <c r="G80" s="33"/>
      <c r="H80" s="214">
        <f t="shared" ref="H80:H84" si="11">I80*1.18</f>
        <v>1925.76</v>
      </c>
      <c r="I80" s="34">
        <v>1632</v>
      </c>
      <c r="J80" s="35"/>
      <c r="K80" s="36" t="str">
        <f>IF(I80*J80,I80*J80,"")</f>
        <v/>
      </c>
    </row>
    <row r="81" spans="1:11" ht="14.5" x14ac:dyDescent="0.35">
      <c r="A81" s="33" t="s">
        <v>392</v>
      </c>
      <c r="B81" s="33"/>
      <c r="C81" s="33"/>
      <c r="D81" s="33"/>
      <c r="E81" s="33"/>
      <c r="F81" s="33"/>
      <c r="G81" s="33"/>
      <c r="H81" s="214">
        <f t="shared" si="11"/>
        <v>3853.8799999999997</v>
      </c>
      <c r="I81" s="34">
        <v>3266</v>
      </c>
      <c r="J81" s="64"/>
      <c r="K81" s="36" t="str">
        <f>IF(I81*J81,I81*J81,"")</f>
        <v/>
      </c>
    </row>
    <row r="82" spans="1:11" ht="14.5" x14ac:dyDescent="0.35">
      <c r="A82" s="33" t="s">
        <v>162</v>
      </c>
      <c r="B82" s="33"/>
      <c r="C82" s="33"/>
      <c r="D82" s="33"/>
      <c r="E82" s="33"/>
      <c r="F82" s="33"/>
      <c r="G82" s="33"/>
      <c r="H82" s="214">
        <f t="shared" si="11"/>
        <v>546.33999999999992</v>
      </c>
      <c r="I82" s="37">
        <v>463</v>
      </c>
      <c r="J82" s="40"/>
      <c r="K82" s="36" t="str">
        <f>IF(I82*J82,I82*J82,"")</f>
        <v/>
      </c>
    </row>
    <row r="83" spans="1:11" ht="14.5" x14ac:dyDescent="0.35">
      <c r="A83" s="33" t="s">
        <v>393</v>
      </c>
      <c r="B83" s="33"/>
      <c r="C83" s="33"/>
      <c r="D83" s="33"/>
      <c r="E83" s="33"/>
      <c r="F83" s="33"/>
      <c r="G83" s="33"/>
      <c r="H83" s="214">
        <f t="shared" si="11"/>
        <v>5981.42</v>
      </c>
      <c r="I83" s="37">
        <v>5069</v>
      </c>
      <c r="J83" s="35"/>
      <c r="K83" s="36" t="str">
        <f>IF(I83*J83,I83*J83,"")</f>
        <v/>
      </c>
    </row>
    <row r="84" spans="1:11" ht="14.5" x14ac:dyDescent="0.35">
      <c r="A84" s="33" t="s">
        <v>163</v>
      </c>
      <c r="B84" s="33"/>
      <c r="C84" s="33"/>
      <c r="D84" s="33"/>
      <c r="E84" s="33"/>
      <c r="F84" s="33"/>
      <c r="G84" s="33"/>
      <c r="H84" s="214">
        <f t="shared" si="11"/>
        <v>592.36</v>
      </c>
      <c r="I84" s="37">
        <v>502</v>
      </c>
      <c r="J84" s="40"/>
      <c r="K84" s="36" t="str">
        <f>IF(I84*J84,I84*J84,"")</f>
        <v/>
      </c>
    </row>
    <row r="85" spans="1:11" ht="14.5" x14ac:dyDescent="0.35">
      <c r="A85" s="25"/>
      <c r="B85" s="25"/>
      <c r="C85" s="25"/>
      <c r="D85" s="25"/>
      <c r="E85" s="25"/>
      <c r="F85" s="25"/>
      <c r="G85" s="25"/>
      <c r="H85" s="25"/>
      <c r="I85" s="29"/>
      <c r="J85" s="30"/>
      <c r="K85" s="29"/>
    </row>
    <row r="86" spans="1:11" ht="14.5" x14ac:dyDescent="0.35">
      <c r="A86" s="31" t="s">
        <v>37</v>
      </c>
      <c r="B86" s="25"/>
      <c r="C86" s="25"/>
      <c r="D86" s="25"/>
      <c r="E86" s="25"/>
      <c r="F86" s="25"/>
      <c r="G86" s="25"/>
      <c r="H86" s="25"/>
      <c r="I86" s="26"/>
      <c r="J86" s="27"/>
      <c r="K86" s="29"/>
    </row>
    <row r="87" spans="1:11" ht="14.5" x14ac:dyDescent="0.35">
      <c r="A87" s="33" t="s">
        <v>164</v>
      </c>
      <c r="B87" s="33"/>
      <c r="C87" s="33"/>
      <c r="D87" s="33"/>
      <c r="E87" s="33"/>
      <c r="F87" s="33"/>
      <c r="G87" s="33"/>
      <c r="H87" s="214">
        <f t="shared" ref="H87:H90" si="12">I87*1.18</f>
        <v>572.29999999999995</v>
      </c>
      <c r="I87" s="34">
        <v>485</v>
      </c>
      <c r="J87" s="35"/>
      <c r="K87" s="36" t="str">
        <f>IF(I87*J87,I87*J87,"")</f>
        <v/>
      </c>
    </row>
    <row r="88" spans="1:11" ht="14.5" x14ac:dyDescent="0.35">
      <c r="A88" s="33" t="s">
        <v>107</v>
      </c>
      <c r="B88" s="33"/>
      <c r="C88" s="33"/>
      <c r="D88" s="33"/>
      <c r="E88" s="33"/>
      <c r="F88" s="33"/>
      <c r="G88" s="33"/>
      <c r="H88" s="214">
        <f t="shared" si="12"/>
        <v>672.59999999999991</v>
      </c>
      <c r="I88" s="34">
        <v>570</v>
      </c>
      <c r="J88" s="35"/>
      <c r="K88" s="36" t="str">
        <f>IF(I88*J88,I88*J88,"")</f>
        <v/>
      </c>
    </row>
    <row r="89" spans="1:11" ht="14.5" x14ac:dyDescent="0.35">
      <c r="A89" s="33" t="s">
        <v>105</v>
      </c>
      <c r="B89" s="33"/>
      <c r="C89" s="33"/>
      <c r="D89" s="33"/>
      <c r="E89" s="33"/>
      <c r="F89" s="33"/>
      <c r="G89" s="33"/>
      <c r="H89" s="214">
        <f t="shared" si="12"/>
        <v>0</v>
      </c>
      <c r="I89" s="34">
        <v>0</v>
      </c>
      <c r="J89" s="35"/>
      <c r="K89" s="36" t="str">
        <f>IF(I89*J89,I89*J89,"")</f>
        <v/>
      </c>
    </row>
    <row r="90" spans="1:11" ht="14.5" x14ac:dyDescent="0.35">
      <c r="A90" s="33" t="s">
        <v>106</v>
      </c>
      <c r="B90" s="33"/>
      <c r="C90" s="33"/>
      <c r="D90" s="33"/>
      <c r="E90" s="33"/>
      <c r="F90" s="33"/>
      <c r="G90" s="33"/>
      <c r="H90" s="214">
        <f t="shared" si="12"/>
        <v>0</v>
      </c>
      <c r="I90" s="34">
        <v>0</v>
      </c>
      <c r="J90" s="35"/>
      <c r="K90" s="56" t="str">
        <f>IF(I90*J90,I90*J90,"")</f>
        <v/>
      </c>
    </row>
    <row r="91" spans="1:11" ht="14.5" x14ac:dyDescent="0.35">
      <c r="A91" s="25"/>
      <c r="B91" s="25"/>
      <c r="C91" s="25"/>
      <c r="D91" s="25"/>
      <c r="E91" s="25"/>
      <c r="F91" s="25"/>
      <c r="G91" s="25"/>
      <c r="H91" s="25"/>
      <c r="I91" s="29"/>
      <c r="J91" s="30"/>
      <c r="K91" s="29"/>
    </row>
    <row r="92" spans="1:11" ht="14.5" x14ac:dyDescent="0.35">
      <c r="A92" s="31" t="s">
        <v>11</v>
      </c>
      <c r="B92" s="25"/>
      <c r="C92" s="25"/>
      <c r="D92" s="25"/>
      <c r="E92" s="25"/>
      <c r="F92" s="25"/>
      <c r="G92" s="25"/>
      <c r="H92" s="25"/>
      <c r="I92" s="26"/>
      <c r="J92" s="27"/>
      <c r="K92" s="29"/>
    </row>
    <row r="93" spans="1:11" ht="14.5" x14ac:dyDescent="0.35">
      <c r="A93" s="33" t="s">
        <v>222</v>
      </c>
      <c r="B93" s="33"/>
      <c r="C93" s="33"/>
      <c r="D93" s="33"/>
      <c r="E93" s="33"/>
      <c r="F93" s="33"/>
      <c r="G93" s="33"/>
      <c r="H93" s="214">
        <f t="shared" ref="H93:H95" si="13">I93*1.18</f>
        <v>1695.6599999999999</v>
      </c>
      <c r="I93" s="34">
        <v>1437</v>
      </c>
      <c r="J93" s="35"/>
      <c r="K93" s="36" t="str">
        <f>IF(I93*J93,I93*J93,"")</f>
        <v/>
      </c>
    </row>
    <row r="94" spans="1:11" ht="14.5" x14ac:dyDescent="0.35">
      <c r="A94" s="33" t="s">
        <v>221</v>
      </c>
      <c r="B94" s="33"/>
      <c r="C94" s="33"/>
      <c r="D94" s="33"/>
      <c r="E94" s="33"/>
      <c r="F94" s="33"/>
      <c r="G94" s="33"/>
      <c r="H94" s="214">
        <f t="shared" si="13"/>
        <v>3502.24</v>
      </c>
      <c r="I94" s="34">
        <v>2968</v>
      </c>
      <c r="J94" s="40"/>
      <c r="K94" s="36" t="str">
        <f>IF(I94*J94,I94*J94,"")</f>
        <v/>
      </c>
    </row>
    <row r="95" spans="1:11" ht="14.5" x14ac:dyDescent="0.35">
      <c r="A95" s="33" t="s">
        <v>223</v>
      </c>
      <c r="B95" s="33"/>
      <c r="C95" s="33"/>
      <c r="D95" s="33"/>
      <c r="E95" s="33"/>
      <c r="F95" s="33"/>
      <c r="G95" s="33"/>
      <c r="H95" s="214">
        <f t="shared" si="13"/>
        <v>8991.6</v>
      </c>
      <c r="I95" s="34">
        <v>7620</v>
      </c>
      <c r="J95" s="35"/>
      <c r="K95" s="36" t="str">
        <f>IF(I95*J95,I95*J95,"")</f>
        <v/>
      </c>
    </row>
    <row r="96" spans="1:11" ht="14.5" x14ac:dyDescent="0.35">
      <c r="A96" s="25"/>
      <c r="B96" s="25"/>
      <c r="C96" s="25"/>
      <c r="D96" s="25"/>
      <c r="E96" s="25"/>
      <c r="F96" s="25"/>
      <c r="G96" s="25"/>
      <c r="H96" s="25"/>
      <c r="I96" s="29"/>
      <c r="J96" s="30"/>
      <c r="K96" s="29"/>
    </row>
    <row r="97" spans="1:11" ht="14.5" x14ac:dyDescent="0.35">
      <c r="A97" s="31" t="s">
        <v>12</v>
      </c>
      <c r="B97" s="25"/>
      <c r="C97" s="25"/>
      <c r="D97" s="25"/>
      <c r="E97" s="25"/>
      <c r="F97" s="25"/>
      <c r="G97" s="25"/>
      <c r="H97" s="25"/>
      <c r="I97" s="26"/>
      <c r="J97" s="27"/>
      <c r="K97" s="29"/>
    </row>
    <row r="98" spans="1:11" ht="14.5" x14ac:dyDescent="0.35">
      <c r="A98" s="33" t="s">
        <v>98</v>
      </c>
      <c r="B98" s="33"/>
      <c r="C98" s="33"/>
      <c r="D98" s="33"/>
      <c r="E98" s="33"/>
      <c r="F98" s="33"/>
      <c r="G98" s="33"/>
      <c r="H98" s="214">
        <f t="shared" ref="H98:H102" si="14">I98*1.18</f>
        <v>0</v>
      </c>
      <c r="I98" s="34">
        <v>0</v>
      </c>
      <c r="J98" s="35"/>
      <c r="K98" s="36" t="str">
        <f>IF(I98*J98,I98*J98,"")</f>
        <v/>
      </c>
    </row>
    <row r="99" spans="1:11" ht="14.5" x14ac:dyDescent="0.35">
      <c r="A99" s="33" t="s">
        <v>99</v>
      </c>
      <c r="B99" s="33"/>
      <c r="C99" s="33"/>
      <c r="D99" s="33"/>
      <c r="E99" s="33"/>
      <c r="F99" s="33"/>
      <c r="G99" s="33"/>
      <c r="H99" s="214">
        <f t="shared" si="14"/>
        <v>0</v>
      </c>
      <c r="I99" s="34">
        <v>0</v>
      </c>
      <c r="J99" s="35"/>
      <c r="K99" s="36" t="str">
        <f>IF(I99*J99,I99*J99,"")</f>
        <v/>
      </c>
    </row>
    <row r="100" spans="1:11" ht="14.5" x14ac:dyDescent="0.35">
      <c r="A100" s="33" t="s">
        <v>100</v>
      </c>
      <c r="B100" s="33"/>
      <c r="C100" s="33"/>
      <c r="D100" s="33"/>
      <c r="E100" s="33"/>
      <c r="F100" s="33"/>
      <c r="G100" s="33"/>
      <c r="H100" s="214">
        <f t="shared" si="14"/>
        <v>0</v>
      </c>
      <c r="I100" s="34">
        <v>0</v>
      </c>
      <c r="J100" s="35"/>
      <c r="K100" s="36" t="str">
        <f>IF(I100*J100,I100*J100,"")</f>
        <v/>
      </c>
    </row>
    <row r="101" spans="1:11" ht="14.5" x14ac:dyDescent="0.35">
      <c r="A101" s="33" t="s">
        <v>101</v>
      </c>
      <c r="B101" s="33"/>
      <c r="C101" s="33"/>
      <c r="D101" s="33"/>
      <c r="E101" s="33"/>
      <c r="F101" s="33"/>
      <c r="G101" s="33"/>
      <c r="H101" s="214">
        <f t="shared" si="14"/>
        <v>0</v>
      </c>
      <c r="I101" s="34">
        <v>0</v>
      </c>
      <c r="J101" s="35"/>
      <c r="K101" s="36"/>
    </row>
    <row r="102" spans="1:11" ht="14.5" x14ac:dyDescent="0.35">
      <c r="A102" s="33" t="s">
        <v>102</v>
      </c>
      <c r="B102" s="33"/>
      <c r="C102" s="33"/>
      <c r="D102" s="33"/>
      <c r="E102" s="33"/>
      <c r="F102" s="33"/>
      <c r="G102" s="33"/>
      <c r="H102" s="214">
        <f t="shared" si="14"/>
        <v>1535.1799999999998</v>
      </c>
      <c r="I102" s="34">
        <v>1301</v>
      </c>
      <c r="J102" s="35"/>
      <c r="K102" s="36" t="str">
        <f>IF(I102*J102,I102*J102,"")</f>
        <v/>
      </c>
    </row>
    <row r="103" spans="1:11" ht="14.5" x14ac:dyDescent="0.35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8"/>
    </row>
    <row r="104" spans="1:11" ht="14.5" x14ac:dyDescent="0.35">
      <c r="A104" s="31" t="s">
        <v>13</v>
      </c>
      <c r="B104" s="25"/>
      <c r="C104" s="25"/>
      <c r="D104" s="25"/>
      <c r="E104" s="25"/>
      <c r="F104" s="25"/>
      <c r="G104" s="25"/>
      <c r="H104" s="25"/>
      <c r="I104" s="26"/>
      <c r="J104" s="27"/>
      <c r="K104" s="29"/>
    </row>
    <row r="105" spans="1:11" ht="14.5" x14ac:dyDescent="0.35">
      <c r="A105" s="33" t="s">
        <v>103</v>
      </c>
      <c r="B105" s="33"/>
      <c r="C105" s="33"/>
      <c r="D105" s="33"/>
      <c r="E105" s="33"/>
      <c r="F105" s="33"/>
      <c r="G105" s="33"/>
      <c r="H105" s="214">
        <f t="shared" ref="H105:H106" si="15">I105*1.18</f>
        <v>0</v>
      </c>
      <c r="I105" s="34">
        <v>0</v>
      </c>
      <c r="J105" s="35"/>
      <c r="K105" s="36" t="str">
        <f>IF(I105*J105,I105*J105,"")</f>
        <v/>
      </c>
    </row>
    <row r="106" spans="1:11" ht="14.5" x14ac:dyDescent="0.35">
      <c r="A106" s="33" t="s">
        <v>104</v>
      </c>
      <c r="B106" s="33"/>
      <c r="C106" s="33"/>
      <c r="D106" s="33"/>
      <c r="E106" s="33"/>
      <c r="F106" s="33"/>
      <c r="G106" s="33"/>
      <c r="H106" s="214">
        <f t="shared" si="15"/>
        <v>0</v>
      </c>
      <c r="I106" s="34">
        <v>0</v>
      </c>
      <c r="J106" s="35"/>
      <c r="K106" s="36" t="str">
        <f>IF(I106*J106,I106*J106,"")</f>
        <v/>
      </c>
    </row>
    <row r="107" spans="1:11" ht="14.5" x14ac:dyDescent="0.35">
      <c r="A107" s="25"/>
      <c r="B107" s="25"/>
      <c r="C107" s="25"/>
      <c r="D107" s="25"/>
      <c r="E107" s="25"/>
      <c r="F107" s="25"/>
      <c r="G107" s="25"/>
      <c r="H107" s="25"/>
      <c r="I107" s="29"/>
      <c r="J107" s="30"/>
      <c r="K107" s="29"/>
    </row>
    <row r="108" spans="1:11" ht="14.5" x14ac:dyDescent="0.35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8"/>
    </row>
    <row r="109" spans="1:11" ht="14.5" x14ac:dyDescent="0.35">
      <c r="A109" s="31" t="s">
        <v>15</v>
      </c>
      <c r="B109" s="31"/>
      <c r="C109" s="31"/>
      <c r="D109" s="31"/>
      <c r="E109" s="25"/>
      <c r="F109" s="25"/>
      <c r="G109" s="25"/>
      <c r="H109" s="25"/>
      <c r="I109" s="26"/>
      <c r="J109" s="27"/>
      <c r="K109" s="28"/>
    </row>
    <row r="110" spans="1:11" ht="14.5" x14ac:dyDescent="0.35">
      <c r="A110" s="33" t="s">
        <v>374</v>
      </c>
      <c r="B110" s="32"/>
      <c r="C110" s="32"/>
      <c r="D110" s="32"/>
      <c r="E110" s="33"/>
      <c r="F110" s="33"/>
      <c r="G110" s="33"/>
      <c r="H110" s="33"/>
      <c r="I110" s="34">
        <v>3.5</v>
      </c>
      <c r="J110" s="47"/>
      <c r="K110" s="36" t="str">
        <f>IF(I110*J110,I110*J110,"")</f>
        <v/>
      </c>
    </row>
    <row r="111" spans="1:11" ht="14.5" x14ac:dyDescent="0.35">
      <c r="A111" s="33" t="s">
        <v>16</v>
      </c>
      <c r="B111" s="32"/>
      <c r="C111" s="32"/>
      <c r="D111" s="32"/>
      <c r="E111" s="33"/>
      <c r="F111" s="33"/>
      <c r="G111" s="33"/>
      <c r="H111" s="33"/>
      <c r="I111" s="34">
        <v>1.5</v>
      </c>
      <c r="J111" s="47"/>
      <c r="K111" s="36" t="str">
        <f>IF(I111*J111,I111*J111,"")</f>
        <v/>
      </c>
    </row>
    <row r="112" spans="1:11" ht="14.5" x14ac:dyDescent="0.35">
      <c r="A112" s="25"/>
      <c r="B112" s="25"/>
      <c r="C112" s="25"/>
      <c r="D112" s="25"/>
      <c r="E112" s="25"/>
      <c r="F112" s="25"/>
      <c r="G112" s="30"/>
      <c r="H112" s="30"/>
      <c r="I112" s="30"/>
      <c r="J112" s="29" t="s">
        <v>17</v>
      </c>
      <c r="K112" s="48">
        <f>SUM(K14:K111)</f>
        <v>0</v>
      </c>
    </row>
    <row r="113" spans="1:11" ht="14.5" x14ac:dyDescent="0.35">
      <c r="A113" s="25"/>
      <c r="B113" s="25"/>
      <c r="C113" s="25"/>
      <c r="D113" s="25"/>
      <c r="E113" s="25"/>
      <c r="F113" s="25"/>
      <c r="G113" s="49">
        <v>0</v>
      </c>
      <c r="H113" s="49"/>
      <c r="I113" s="50"/>
      <c r="J113" s="29" t="s">
        <v>19</v>
      </c>
      <c r="K113" s="48">
        <f>SUM(G113*(K112)/100)</f>
        <v>0</v>
      </c>
    </row>
    <row r="114" spans="1:11" ht="14.5" x14ac:dyDescent="0.35">
      <c r="A114" s="25"/>
      <c r="B114" s="25"/>
      <c r="C114" s="25"/>
      <c r="D114" s="25"/>
      <c r="E114" s="25"/>
      <c r="F114" s="25"/>
      <c r="G114" s="25"/>
      <c r="H114" s="25"/>
      <c r="I114" s="30"/>
      <c r="J114" s="29" t="s">
        <v>20</v>
      </c>
      <c r="K114" s="51">
        <f>K112+K113</f>
        <v>0</v>
      </c>
    </row>
    <row r="115" spans="1:11" ht="14.5" x14ac:dyDescent="0.35">
      <c r="A115" s="25"/>
      <c r="B115" s="25"/>
      <c r="C115" s="25"/>
      <c r="D115" s="25"/>
      <c r="E115" s="25"/>
      <c r="F115" s="25"/>
      <c r="G115" s="25"/>
      <c r="H115" s="25"/>
      <c r="I115" s="29"/>
      <c r="J115" s="30"/>
      <c r="K115" s="29"/>
    </row>
  </sheetData>
  <mergeCells count="10">
    <mergeCell ref="A7:G7"/>
    <mergeCell ref="I7:K7"/>
    <mergeCell ref="I8:K8"/>
    <mergeCell ref="I1:K1"/>
    <mergeCell ref="I2:K2"/>
    <mergeCell ref="I3:K3"/>
    <mergeCell ref="I4:K4"/>
    <mergeCell ref="I5:K5"/>
    <mergeCell ref="I6:K6"/>
    <mergeCell ref="A8:D8"/>
  </mergeCells>
  <hyperlinks>
    <hyperlink ref="I3" r:id="rId1" xr:uid="{F16BF3AE-1623-45EC-BB0A-22251392CBD5}"/>
    <hyperlink ref="I7" r:id="rId2" xr:uid="{1805B5ED-4A38-4A96-9B76-8C8869759563}"/>
  </hyperlinks>
  <pageMargins left="0.5" right="0.5" top="0.5" bottom="0.55000000000000004" header="0.5" footer="0.5"/>
  <pageSetup orientation="portrait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9A0B-9E76-453B-AF16-C52B6ADCF01A}">
  <sheetPr>
    <pageSetUpPr fitToPage="1"/>
  </sheetPr>
  <dimension ref="A1:K116"/>
  <sheetViews>
    <sheetView workbookViewId="0">
      <selection activeCell="I5" sqref="I5:K5"/>
    </sheetView>
  </sheetViews>
  <sheetFormatPr defaultRowHeight="12.5" x14ac:dyDescent="0.25"/>
  <cols>
    <col min="1" max="1" width="8.81640625" style="2" customWidth="1"/>
    <col min="2" max="5" width="9.1796875" style="2"/>
    <col min="6" max="6" width="6" style="2" customWidth="1"/>
    <col min="7" max="8" width="16.453125" style="2" customWidth="1"/>
    <col min="9" max="9" width="10.26953125" style="4" bestFit="1" customWidth="1"/>
    <col min="10" max="10" width="9.1796875" style="5" customWidth="1"/>
    <col min="11" max="11" width="13.1796875" style="4" customWidth="1"/>
    <col min="12" max="12" width="13.26953125" style="2" customWidth="1"/>
    <col min="13" max="257" width="9.1796875" style="2"/>
    <col min="258" max="258" width="8.81640625" style="2" customWidth="1"/>
    <col min="259" max="262" width="9.1796875" style="2"/>
    <col min="263" max="263" width="6" style="2" customWidth="1"/>
    <col min="264" max="264" width="7.453125" style="2" customWidth="1"/>
    <col min="265" max="265" width="10.26953125" style="2" bestFit="1" customWidth="1"/>
    <col min="266" max="266" width="9.1796875" style="2"/>
    <col min="267" max="267" width="13.1796875" style="2" customWidth="1"/>
    <col min="268" max="513" width="9.1796875" style="2"/>
    <col min="514" max="514" width="8.81640625" style="2" customWidth="1"/>
    <col min="515" max="518" width="9.1796875" style="2"/>
    <col min="519" max="519" width="6" style="2" customWidth="1"/>
    <col min="520" max="520" width="7.453125" style="2" customWidth="1"/>
    <col min="521" max="521" width="10.26953125" style="2" bestFit="1" customWidth="1"/>
    <col min="522" max="522" width="9.1796875" style="2"/>
    <col min="523" max="523" width="13.1796875" style="2" customWidth="1"/>
    <col min="524" max="769" width="9.1796875" style="2"/>
    <col min="770" max="770" width="8.81640625" style="2" customWidth="1"/>
    <col min="771" max="774" width="9.1796875" style="2"/>
    <col min="775" max="775" width="6" style="2" customWidth="1"/>
    <col min="776" max="776" width="7.453125" style="2" customWidth="1"/>
    <col min="777" max="777" width="10.26953125" style="2" bestFit="1" customWidth="1"/>
    <col min="778" max="778" width="9.1796875" style="2"/>
    <col min="779" max="779" width="13.1796875" style="2" customWidth="1"/>
    <col min="780" max="1025" width="9.1796875" style="2"/>
    <col min="1026" max="1026" width="8.81640625" style="2" customWidth="1"/>
    <col min="1027" max="1030" width="9.1796875" style="2"/>
    <col min="1031" max="1031" width="6" style="2" customWidth="1"/>
    <col min="1032" max="1032" width="7.453125" style="2" customWidth="1"/>
    <col min="1033" max="1033" width="10.26953125" style="2" bestFit="1" customWidth="1"/>
    <col min="1034" max="1034" width="9.1796875" style="2"/>
    <col min="1035" max="1035" width="13.1796875" style="2" customWidth="1"/>
    <col min="1036" max="1281" width="9.1796875" style="2"/>
    <col min="1282" max="1282" width="8.81640625" style="2" customWidth="1"/>
    <col min="1283" max="1286" width="9.1796875" style="2"/>
    <col min="1287" max="1287" width="6" style="2" customWidth="1"/>
    <col min="1288" max="1288" width="7.453125" style="2" customWidth="1"/>
    <col min="1289" max="1289" width="10.26953125" style="2" bestFit="1" customWidth="1"/>
    <col min="1290" max="1290" width="9.1796875" style="2"/>
    <col min="1291" max="1291" width="13.1796875" style="2" customWidth="1"/>
    <col min="1292" max="1537" width="9.1796875" style="2"/>
    <col min="1538" max="1538" width="8.81640625" style="2" customWidth="1"/>
    <col min="1539" max="1542" width="9.1796875" style="2"/>
    <col min="1543" max="1543" width="6" style="2" customWidth="1"/>
    <col min="1544" max="1544" width="7.453125" style="2" customWidth="1"/>
    <col min="1545" max="1545" width="10.26953125" style="2" bestFit="1" customWidth="1"/>
    <col min="1546" max="1546" width="9.1796875" style="2"/>
    <col min="1547" max="1547" width="13.1796875" style="2" customWidth="1"/>
    <col min="1548" max="1793" width="9.1796875" style="2"/>
    <col min="1794" max="1794" width="8.81640625" style="2" customWidth="1"/>
    <col min="1795" max="1798" width="9.1796875" style="2"/>
    <col min="1799" max="1799" width="6" style="2" customWidth="1"/>
    <col min="1800" max="1800" width="7.453125" style="2" customWidth="1"/>
    <col min="1801" max="1801" width="10.26953125" style="2" bestFit="1" customWidth="1"/>
    <col min="1802" max="1802" width="9.1796875" style="2"/>
    <col min="1803" max="1803" width="13.1796875" style="2" customWidth="1"/>
    <col min="1804" max="2049" width="9.1796875" style="2"/>
    <col min="2050" max="2050" width="8.81640625" style="2" customWidth="1"/>
    <col min="2051" max="2054" width="9.1796875" style="2"/>
    <col min="2055" max="2055" width="6" style="2" customWidth="1"/>
    <col min="2056" max="2056" width="7.453125" style="2" customWidth="1"/>
    <col min="2057" max="2057" width="10.26953125" style="2" bestFit="1" customWidth="1"/>
    <col min="2058" max="2058" width="9.1796875" style="2"/>
    <col min="2059" max="2059" width="13.1796875" style="2" customWidth="1"/>
    <col min="2060" max="2305" width="9.1796875" style="2"/>
    <col min="2306" max="2306" width="8.81640625" style="2" customWidth="1"/>
    <col min="2307" max="2310" width="9.1796875" style="2"/>
    <col min="2311" max="2311" width="6" style="2" customWidth="1"/>
    <col min="2312" max="2312" width="7.453125" style="2" customWidth="1"/>
    <col min="2313" max="2313" width="10.26953125" style="2" bestFit="1" customWidth="1"/>
    <col min="2314" max="2314" width="9.1796875" style="2"/>
    <col min="2315" max="2315" width="13.1796875" style="2" customWidth="1"/>
    <col min="2316" max="2561" width="9.1796875" style="2"/>
    <col min="2562" max="2562" width="8.81640625" style="2" customWidth="1"/>
    <col min="2563" max="2566" width="9.1796875" style="2"/>
    <col min="2567" max="2567" width="6" style="2" customWidth="1"/>
    <col min="2568" max="2568" width="7.453125" style="2" customWidth="1"/>
    <col min="2569" max="2569" width="10.26953125" style="2" bestFit="1" customWidth="1"/>
    <col min="2570" max="2570" width="9.1796875" style="2"/>
    <col min="2571" max="2571" width="13.1796875" style="2" customWidth="1"/>
    <col min="2572" max="2817" width="9.1796875" style="2"/>
    <col min="2818" max="2818" width="8.81640625" style="2" customWidth="1"/>
    <col min="2819" max="2822" width="9.1796875" style="2"/>
    <col min="2823" max="2823" width="6" style="2" customWidth="1"/>
    <col min="2824" max="2824" width="7.453125" style="2" customWidth="1"/>
    <col min="2825" max="2825" width="10.26953125" style="2" bestFit="1" customWidth="1"/>
    <col min="2826" max="2826" width="9.1796875" style="2"/>
    <col min="2827" max="2827" width="13.1796875" style="2" customWidth="1"/>
    <col min="2828" max="3073" width="9.1796875" style="2"/>
    <col min="3074" max="3074" width="8.81640625" style="2" customWidth="1"/>
    <col min="3075" max="3078" width="9.1796875" style="2"/>
    <col min="3079" max="3079" width="6" style="2" customWidth="1"/>
    <col min="3080" max="3080" width="7.453125" style="2" customWidth="1"/>
    <col min="3081" max="3081" width="10.26953125" style="2" bestFit="1" customWidth="1"/>
    <col min="3082" max="3082" width="9.1796875" style="2"/>
    <col min="3083" max="3083" width="13.1796875" style="2" customWidth="1"/>
    <col min="3084" max="3329" width="9.1796875" style="2"/>
    <col min="3330" max="3330" width="8.81640625" style="2" customWidth="1"/>
    <col min="3331" max="3334" width="9.1796875" style="2"/>
    <col min="3335" max="3335" width="6" style="2" customWidth="1"/>
    <col min="3336" max="3336" width="7.453125" style="2" customWidth="1"/>
    <col min="3337" max="3337" width="10.26953125" style="2" bestFit="1" customWidth="1"/>
    <col min="3338" max="3338" width="9.1796875" style="2"/>
    <col min="3339" max="3339" width="13.1796875" style="2" customWidth="1"/>
    <col min="3340" max="3585" width="9.1796875" style="2"/>
    <col min="3586" max="3586" width="8.81640625" style="2" customWidth="1"/>
    <col min="3587" max="3590" width="9.1796875" style="2"/>
    <col min="3591" max="3591" width="6" style="2" customWidth="1"/>
    <col min="3592" max="3592" width="7.453125" style="2" customWidth="1"/>
    <col min="3593" max="3593" width="10.26953125" style="2" bestFit="1" customWidth="1"/>
    <col min="3594" max="3594" width="9.1796875" style="2"/>
    <col min="3595" max="3595" width="13.1796875" style="2" customWidth="1"/>
    <col min="3596" max="3841" width="9.1796875" style="2"/>
    <col min="3842" max="3842" width="8.81640625" style="2" customWidth="1"/>
    <col min="3843" max="3846" width="9.1796875" style="2"/>
    <col min="3847" max="3847" width="6" style="2" customWidth="1"/>
    <col min="3848" max="3848" width="7.453125" style="2" customWidth="1"/>
    <col min="3849" max="3849" width="10.26953125" style="2" bestFit="1" customWidth="1"/>
    <col min="3850" max="3850" width="9.1796875" style="2"/>
    <col min="3851" max="3851" width="13.1796875" style="2" customWidth="1"/>
    <col min="3852" max="4097" width="9.1796875" style="2"/>
    <col min="4098" max="4098" width="8.81640625" style="2" customWidth="1"/>
    <col min="4099" max="4102" width="9.1796875" style="2"/>
    <col min="4103" max="4103" width="6" style="2" customWidth="1"/>
    <col min="4104" max="4104" width="7.453125" style="2" customWidth="1"/>
    <col min="4105" max="4105" width="10.26953125" style="2" bestFit="1" customWidth="1"/>
    <col min="4106" max="4106" width="9.1796875" style="2"/>
    <col min="4107" max="4107" width="13.1796875" style="2" customWidth="1"/>
    <col min="4108" max="4353" width="9.1796875" style="2"/>
    <col min="4354" max="4354" width="8.81640625" style="2" customWidth="1"/>
    <col min="4355" max="4358" width="9.1796875" style="2"/>
    <col min="4359" max="4359" width="6" style="2" customWidth="1"/>
    <col min="4360" max="4360" width="7.453125" style="2" customWidth="1"/>
    <col min="4361" max="4361" width="10.26953125" style="2" bestFit="1" customWidth="1"/>
    <col min="4362" max="4362" width="9.1796875" style="2"/>
    <col min="4363" max="4363" width="13.1796875" style="2" customWidth="1"/>
    <col min="4364" max="4609" width="9.1796875" style="2"/>
    <col min="4610" max="4610" width="8.81640625" style="2" customWidth="1"/>
    <col min="4611" max="4614" width="9.1796875" style="2"/>
    <col min="4615" max="4615" width="6" style="2" customWidth="1"/>
    <col min="4616" max="4616" width="7.453125" style="2" customWidth="1"/>
    <col min="4617" max="4617" width="10.26953125" style="2" bestFit="1" customWidth="1"/>
    <col min="4618" max="4618" width="9.1796875" style="2"/>
    <col min="4619" max="4619" width="13.1796875" style="2" customWidth="1"/>
    <col min="4620" max="4865" width="9.1796875" style="2"/>
    <col min="4866" max="4866" width="8.81640625" style="2" customWidth="1"/>
    <col min="4867" max="4870" width="9.1796875" style="2"/>
    <col min="4871" max="4871" width="6" style="2" customWidth="1"/>
    <col min="4872" max="4872" width="7.453125" style="2" customWidth="1"/>
    <col min="4873" max="4873" width="10.26953125" style="2" bestFit="1" customWidth="1"/>
    <col min="4874" max="4874" width="9.1796875" style="2"/>
    <col min="4875" max="4875" width="13.1796875" style="2" customWidth="1"/>
    <col min="4876" max="5121" width="9.1796875" style="2"/>
    <col min="5122" max="5122" width="8.81640625" style="2" customWidth="1"/>
    <col min="5123" max="5126" width="9.1796875" style="2"/>
    <col min="5127" max="5127" width="6" style="2" customWidth="1"/>
    <col min="5128" max="5128" width="7.453125" style="2" customWidth="1"/>
    <col min="5129" max="5129" width="10.26953125" style="2" bestFit="1" customWidth="1"/>
    <col min="5130" max="5130" width="9.1796875" style="2"/>
    <col min="5131" max="5131" width="13.1796875" style="2" customWidth="1"/>
    <col min="5132" max="5377" width="9.1796875" style="2"/>
    <col min="5378" max="5378" width="8.81640625" style="2" customWidth="1"/>
    <col min="5379" max="5382" width="9.1796875" style="2"/>
    <col min="5383" max="5383" width="6" style="2" customWidth="1"/>
    <col min="5384" max="5384" width="7.453125" style="2" customWidth="1"/>
    <col min="5385" max="5385" width="10.26953125" style="2" bestFit="1" customWidth="1"/>
    <col min="5386" max="5386" width="9.1796875" style="2"/>
    <col min="5387" max="5387" width="13.1796875" style="2" customWidth="1"/>
    <col min="5388" max="5633" width="9.1796875" style="2"/>
    <col min="5634" max="5634" width="8.81640625" style="2" customWidth="1"/>
    <col min="5635" max="5638" width="9.1796875" style="2"/>
    <col min="5639" max="5639" width="6" style="2" customWidth="1"/>
    <col min="5640" max="5640" width="7.453125" style="2" customWidth="1"/>
    <col min="5641" max="5641" width="10.26953125" style="2" bestFit="1" customWidth="1"/>
    <col min="5642" max="5642" width="9.1796875" style="2"/>
    <col min="5643" max="5643" width="13.1796875" style="2" customWidth="1"/>
    <col min="5644" max="5889" width="9.1796875" style="2"/>
    <col min="5890" max="5890" width="8.81640625" style="2" customWidth="1"/>
    <col min="5891" max="5894" width="9.1796875" style="2"/>
    <col min="5895" max="5895" width="6" style="2" customWidth="1"/>
    <col min="5896" max="5896" width="7.453125" style="2" customWidth="1"/>
    <col min="5897" max="5897" width="10.26953125" style="2" bestFit="1" customWidth="1"/>
    <col min="5898" max="5898" width="9.1796875" style="2"/>
    <col min="5899" max="5899" width="13.1796875" style="2" customWidth="1"/>
    <col min="5900" max="6145" width="9.1796875" style="2"/>
    <col min="6146" max="6146" width="8.81640625" style="2" customWidth="1"/>
    <col min="6147" max="6150" width="9.1796875" style="2"/>
    <col min="6151" max="6151" width="6" style="2" customWidth="1"/>
    <col min="6152" max="6152" width="7.453125" style="2" customWidth="1"/>
    <col min="6153" max="6153" width="10.26953125" style="2" bestFit="1" customWidth="1"/>
    <col min="6154" max="6154" width="9.1796875" style="2"/>
    <col min="6155" max="6155" width="13.1796875" style="2" customWidth="1"/>
    <col min="6156" max="6401" width="9.1796875" style="2"/>
    <col min="6402" max="6402" width="8.81640625" style="2" customWidth="1"/>
    <col min="6403" max="6406" width="9.1796875" style="2"/>
    <col min="6407" max="6407" width="6" style="2" customWidth="1"/>
    <col min="6408" max="6408" width="7.453125" style="2" customWidth="1"/>
    <col min="6409" max="6409" width="10.26953125" style="2" bestFit="1" customWidth="1"/>
    <col min="6410" max="6410" width="9.1796875" style="2"/>
    <col min="6411" max="6411" width="13.1796875" style="2" customWidth="1"/>
    <col min="6412" max="6657" width="9.1796875" style="2"/>
    <col min="6658" max="6658" width="8.81640625" style="2" customWidth="1"/>
    <col min="6659" max="6662" width="9.1796875" style="2"/>
    <col min="6663" max="6663" width="6" style="2" customWidth="1"/>
    <col min="6664" max="6664" width="7.453125" style="2" customWidth="1"/>
    <col min="6665" max="6665" width="10.26953125" style="2" bestFit="1" customWidth="1"/>
    <col min="6666" max="6666" width="9.1796875" style="2"/>
    <col min="6667" max="6667" width="13.1796875" style="2" customWidth="1"/>
    <col min="6668" max="6913" width="9.1796875" style="2"/>
    <col min="6914" max="6914" width="8.81640625" style="2" customWidth="1"/>
    <col min="6915" max="6918" width="9.1796875" style="2"/>
    <col min="6919" max="6919" width="6" style="2" customWidth="1"/>
    <col min="6920" max="6920" width="7.453125" style="2" customWidth="1"/>
    <col min="6921" max="6921" width="10.26953125" style="2" bestFit="1" customWidth="1"/>
    <col min="6922" max="6922" width="9.1796875" style="2"/>
    <col min="6923" max="6923" width="13.1796875" style="2" customWidth="1"/>
    <col min="6924" max="7169" width="9.1796875" style="2"/>
    <col min="7170" max="7170" width="8.81640625" style="2" customWidth="1"/>
    <col min="7171" max="7174" width="9.1796875" style="2"/>
    <col min="7175" max="7175" width="6" style="2" customWidth="1"/>
    <col min="7176" max="7176" width="7.453125" style="2" customWidth="1"/>
    <col min="7177" max="7177" width="10.26953125" style="2" bestFit="1" customWidth="1"/>
    <col min="7178" max="7178" width="9.1796875" style="2"/>
    <col min="7179" max="7179" width="13.1796875" style="2" customWidth="1"/>
    <col min="7180" max="7425" width="9.1796875" style="2"/>
    <col min="7426" max="7426" width="8.81640625" style="2" customWidth="1"/>
    <col min="7427" max="7430" width="9.1796875" style="2"/>
    <col min="7431" max="7431" width="6" style="2" customWidth="1"/>
    <col min="7432" max="7432" width="7.453125" style="2" customWidth="1"/>
    <col min="7433" max="7433" width="10.26953125" style="2" bestFit="1" customWidth="1"/>
    <col min="7434" max="7434" width="9.1796875" style="2"/>
    <col min="7435" max="7435" width="13.1796875" style="2" customWidth="1"/>
    <col min="7436" max="7681" width="9.1796875" style="2"/>
    <col min="7682" max="7682" width="8.81640625" style="2" customWidth="1"/>
    <col min="7683" max="7686" width="9.1796875" style="2"/>
    <col min="7687" max="7687" width="6" style="2" customWidth="1"/>
    <col min="7688" max="7688" width="7.453125" style="2" customWidth="1"/>
    <col min="7689" max="7689" width="10.26953125" style="2" bestFit="1" customWidth="1"/>
    <col min="7690" max="7690" width="9.1796875" style="2"/>
    <col min="7691" max="7691" width="13.1796875" style="2" customWidth="1"/>
    <col min="7692" max="7937" width="9.1796875" style="2"/>
    <col min="7938" max="7938" width="8.81640625" style="2" customWidth="1"/>
    <col min="7939" max="7942" width="9.1796875" style="2"/>
    <col min="7943" max="7943" width="6" style="2" customWidth="1"/>
    <col min="7944" max="7944" width="7.453125" style="2" customWidth="1"/>
    <col min="7945" max="7945" width="10.26953125" style="2" bestFit="1" customWidth="1"/>
    <col min="7946" max="7946" width="9.1796875" style="2"/>
    <col min="7947" max="7947" width="13.1796875" style="2" customWidth="1"/>
    <col min="7948" max="8193" width="9.1796875" style="2"/>
    <col min="8194" max="8194" width="8.81640625" style="2" customWidth="1"/>
    <col min="8195" max="8198" width="9.1796875" style="2"/>
    <col min="8199" max="8199" width="6" style="2" customWidth="1"/>
    <col min="8200" max="8200" width="7.453125" style="2" customWidth="1"/>
    <col min="8201" max="8201" width="10.26953125" style="2" bestFit="1" customWidth="1"/>
    <col min="8202" max="8202" width="9.1796875" style="2"/>
    <col min="8203" max="8203" width="13.1796875" style="2" customWidth="1"/>
    <col min="8204" max="8449" width="9.1796875" style="2"/>
    <col min="8450" max="8450" width="8.81640625" style="2" customWidth="1"/>
    <col min="8451" max="8454" width="9.1796875" style="2"/>
    <col min="8455" max="8455" width="6" style="2" customWidth="1"/>
    <col min="8456" max="8456" width="7.453125" style="2" customWidth="1"/>
    <col min="8457" max="8457" width="10.26953125" style="2" bestFit="1" customWidth="1"/>
    <col min="8458" max="8458" width="9.1796875" style="2"/>
    <col min="8459" max="8459" width="13.1796875" style="2" customWidth="1"/>
    <col min="8460" max="8705" width="9.1796875" style="2"/>
    <col min="8706" max="8706" width="8.81640625" style="2" customWidth="1"/>
    <col min="8707" max="8710" width="9.1796875" style="2"/>
    <col min="8711" max="8711" width="6" style="2" customWidth="1"/>
    <col min="8712" max="8712" width="7.453125" style="2" customWidth="1"/>
    <col min="8713" max="8713" width="10.26953125" style="2" bestFit="1" customWidth="1"/>
    <col min="8714" max="8714" width="9.1796875" style="2"/>
    <col min="8715" max="8715" width="13.1796875" style="2" customWidth="1"/>
    <col min="8716" max="8961" width="9.1796875" style="2"/>
    <col min="8962" max="8962" width="8.81640625" style="2" customWidth="1"/>
    <col min="8963" max="8966" width="9.1796875" style="2"/>
    <col min="8967" max="8967" width="6" style="2" customWidth="1"/>
    <col min="8968" max="8968" width="7.453125" style="2" customWidth="1"/>
    <col min="8969" max="8969" width="10.26953125" style="2" bestFit="1" customWidth="1"/>
    <col min="8970" max="8970" width="9.1796875" style="2"/>
    <col min="8971" max="8971" width="13.1796875" style="2" customWidth="1"/>
    <col min="8972" max="9217" width="9.1796875" style="2"/>
    <col min="9218" max="9218" width="8.81640625" style="2" customWidth="1"/>
    <col min="9219" max="9222" width="9.1796875" style="2"/>
    <col min="9223" max="9223" width="6" style="2" customWidth="1"/>
    <col min="9224" max="9224" width="7.453125" style="2" customWidth="1"/>
    <col min="9225" max="9225" width="10.26953125" style="2" bestFit="1" customWidth="1"/>
    <col min="9226" max="9226" width="9.1796875" style="2"/>
    <col min="9227" max="9227" width="13.1796875" style="2" customWidth="1"/>
    <col min="9228" max="9473" width="9.1796875" style="2"/>
    <col min="9474" max="9474" width="8.81640625" style="2" customWidth="1"/>
    <col min="9475" max="9478" width="9.1796875" style="2"/>
    <col min="9479" max="9479" width="6" style="2" customWidth="1"/>
    <col min="9480" max="9480" width="7.453125" style="2" customWidth="1"/>
    <col min="9481" max="9481" width="10.26953125" style="2" bestFit="1" customWidth="1"/>
    <col min="9482" max="9482" width="9.1796875" style="2"/>
    <col min="9483" max="9483" width="13.1796875" style="2" customWidth="1"/>
    <col min="9484" max="9729" width="9.1796875" style="2"/>
    <col min="9730" max="9730" width="8.81640625" style="2" customWidth="1"/>
    <col min="9731" max="9734" width="9.1796875" style="2"/>
    <col min="9735" max="9735" width="6" style="2" customWidth="1"/>
    <col min="9736" max="9736" width="7.453125" style="2" customWidth="1"/>
    <col min="9737" max="9737" width="10.26953125" style="2" bestFit="1" customWidth="1"/>
    <col min="9738" max="9738" width="9.1796875" style="2"/>
    <col min="9739" max="9739" width="13.1796875" style="2" customWidth="1"/>
    <col min="9740" max="9985" width="9.1796875" style="2"/>
    <col min="9986" max="9986" width="8.81640625" style="2" customWidth="1"/>
    <col min="9987" max="9990" width="9.1796875" style="2"/>
    <col min="9991" max="9991" width="6" style="2" customWidth="1"/>
    <col min="9992" max="9992" width="7.453125" style="2" customWidth="1"/>
    <col min="9993" max="9993" width="10.26953125" style="2" bestFit="1" customWidth="1"/>
    <col min="9994" max="9994" width="9.1796875" style="2"/>
    <col min="9995" max="9995" width="13.1796875" style="2" customWidth="1"/>
    <col min="9996" max="10241" width="9.1796875" style="2"/>
    <col min="10242" max="10242" width="8.81640625" style="2" customWidth="1"/>
    <col min="10243" max="10246" width="9.1796875" style="2"/>
    <col min="10247" max="10247" width="6" style="2" customWidth="1"/>
    <col min="10248" max="10248" width="7.453125" style="2" customWidth="1"/>
    <col min="10249" max="10249" width="10.26953125" style="2" bestFit="1" customWidth="1"/>
    <col min="10250" max="10250" width="9.1796875" style="2"/>
    <col min="10251" max="10251" width="13.1796875" style="2" customWidth="1"/>
    <col min="10252" max="10497" width="9.1796875" style="2"/>
    <col min="10498" max="10498" width="8.81640625" style="2" customWidth="1"/>
    <col min="10499" max="10502" width="9.1796875" style="2"/>
    <col min="10503" max="10503" width="6" style="2" customWidth="1"/>
    <col min="10504" max="10504" width="7.453125" style="2" customWidth="1"/>
    <col min="10505" max="10505" width="10.26953125" style="2" bestFit="1" customWidth="1"/>
    <col min="10506" max="10506" width="9.1796875" style="2"/>
    <col min="10507" max="10507" width="13.1796875" style="2" customWidth="1"/>
    <col min="10508" max="10753" width="9.1796875" style="2"/>
    <col min="10754" max="10754" width="8.81640625" style="2" customWidth="1"/>
    <col min="10755" max="10758" width="9.1796875" style="2"/>
    <col min="10759" max="10759" width="6" style="2" customWidth="1"/>
    <col min="10760" max="10760" width="7.453125" style="2" customWidth="1"/>
    <col min="10761" max="10761" width="10.26953125" style="2" bestFit="1" customWidth="1"/>
    <col min="10762" max="10762" width="9.1796875" style="2"/>
    <col min="10763" max="10763" width="13.1796875" style="2" customWidth="1"/>
    <col min="10764" max="11009" width="9.1796875" style="2"/>
    <col min="11010" max="11010" width="8.81640625" style="2" customWidth="1"/>
    <col min="11011" max="11014" width="9.1796875" style="2"/>
    <col min="11015" max="11015" width="6" style="2" customWidth="1"/>
    <col min="11016" max="11016" width="7.453125" style="2" customWidth="1"/>
    <col min="11017" max="11017" width="10.26953125" style="2" bestFit="1" customWidth="1"/>
    <col min="11018" max="11018" width="9.1796875" style="2"/>
    <col min="11019" max="11019" width="13.1796875" style="2" customWidth="1"/>
    <col min="11020" max="11265" width="9.1796875" style="2"/>
    <col min="11266" max="11266" width="8.81640625" style="2" customWidth="1"/>
    <col min="11267" max="11270" width="9.1796875" style="2"/>
    <col min="11271" max="11271" width="6" style="2" customWidth="1"/>
    <col min="11272" max="11272" width="7.453125" style="2" customWidth="1"/>
    <col min="11273" max="11273" width="10.26953125" style="2" bestFit="1" customWidth="1"/>
    <col min="11274" max="11274" width="9.1796875" style="2"/>
    <col min="11275" max="11275" width="13.1796875" style="2" customWidth="1"/>
    <col min="11276" max="11521" width="9.1796875" style="2"/>
    <col min="11522" max="11522" width="8.81640625" style="2" customWidth="1"/>
    <col min="11523" max="11526" width="9.1796875" style="2"/>
    <col min="11527" max="11527" width="6" style="2" customWidth="1"/>
    <col min="11528" max="11528" width="7.453125" style="2" customWidth="1"/>
    <col min="11529" max="11529" width="10.26953125" style="2" bestFit="1" customWidth="1"/>
    <col min="11530" max="11530" width="9.1796875" style="2"/>
    <col min="11531" max="11531" width="13.1796875" style="2" customWidth="1"/>
    <col min="11532" max="11777" width="9.1796875" style="2"/>
    <col min="11778" max="11778" width="8.81640625" style="2" customWidth="1"/>
    <col min="11779" max="11782" width="9.1796875" style="2"/>
    <col min="11783" max="11783" width="6" style="2" customWidth="1"/>
    <col min="11784" max="11784" width="7.453125" style="2" customWidth="1"/>
    <col min="11785" max="11785" width="10.26953125" style="2" bestFit="1" customWidth="1"/>
    <col min="11786" max="11786" width="9.1796875" style="2"/>
    <col min="11787" max="11787" width="13.1796875" style="2" customWidth="1"/>
    <col min="11788" max="12033" width="9.1796875" style="2"/>
    <col min="12034" max="12034" width="8.81640625" style="2" customWidth="1"/>
    <col min="12035" max="12038" width="9.1796875" style="2"/>
    <col min="12039" max="12039" width="6" style="2" customWidth="1"/>
    <col min="12040" max="12040" width="7.453125" style="2" customWidth="1"/>
    <col min="12041" max="12041" width="10.26953125" style="2" bestFit="1" customWidth="1"/>
    <col min="12042" max="12042" width="9.1796875" style="2"/>
    <col min="12043" max="12043" width="13.1796875" style="2" customWidth="1"/>
    <col min="12044" max="12289" width="9.1796875" style="2"/>
    <col min="12290" max="12290" width="8.81640625" style="2" customWidth="1"/>
    <col min="12291" max="12294" width="9.1796875" style="2"/>
    <col min="12295" max="12295" width="6" style="2" customWidth="1"/>
    <col min="12296" max="12296" width="7.453125" style="2" customWidth="1"/>
    <col min="12297" max="12297" width="10.26953125" style="2" bestFit="1" customWidth="1"/>
    <col min="12298" max="12298" width="9.1796875" style="2"/>
    <col min="12299" max="12299" width="13.1796875" style="2" customWidth="1"/>
    <col min="12300" max="12545" width="9.1796875" style="2"/>
    <col min="12546" max="12546" width="8.81640625" style="2" customWidth="1"/>
    <col min="12547" max="12550" width="9.1796875" style="2"/>
    <col min="12551" max="12551" width="6" style="2" customWidth="1"/>
    <col min="12552" max="12552" width="7.453125" style="2" customWidth="1"/>
    <col min="12553" max="12553" width="10.26953125" style="2" bestFit="1" customWidth="1"/>
    <col min="12554" max="12554" width="9.1796875" style="2"/>
    <col min="12555" max="12555" width="13.1796875" style="2" customWidth="1"/>
    <col min="12556" max="12801" width="9.1796875" style="2"/>
    <col min="12802" max="12802" width="8.81640625" style="2" customWidth="1"/>
    <col min="12803" max="12806" width="9.1796875" style="2"/>
    <col min="12807" max="12807" width="6" style="2" customWidth="1"/>
    <col min="12808" max="12808" width="7.453125" style="2" customWidth="1"/>
    <col min="12809" max="12809" width="10.26953125" style="2" bestFit="1" customWidth="1"/>
    <col min="12810" max="12810" width="9.1796875" style="2"/>
    <col min="12811" max="12811" width="13.1796875" style="2" customWidth="1"/>
    <col min="12812" max="13057" width="9.1796875" style="2"/>
    <col min="13058" max="13058" width="8.81640625" style="2" customWidth="1"/>
    <col min="13059" max="13062" width="9.1796875" style="2"/>
    <col min="13063" max="13063" width="6" style="2" customWidth="1"/>
    <col min="13064" max="13064" width="7.453125" style="2" customWidth="1"/>
    <col min="13065" max="13065" width="10.26953125" style="2" bestFit="1" customWidth="1"/>
    <col min="13066" max="13066" width="9.1796875" style="2"/>
    <col min="13067" max="13067" width="13.1796875" style="2" customWidth="1"/>
    <col min="13068" max="13313" width="9.1796875" style="2"/>
    <col min="13314" max="13314" width="8.81640625" style="2" customWidth="1"/>
    <col min="13315" max="13318" width="9.1796875" style="2"/>
    <col min="13319" max="13319" width="6" style="2" customWidth="1"/>
    <col min="13320" max="13320" width="7.453125" style="2" customWidth="1"/>
    <col min="13321" max="13321" width="10.26953125" style="2" bestFit="1" customWidth="1"/>
    <col min="13322" max="13322" width="9.1796875" style="2"/>
    <col min="13323" max="13323" width="13.1796875" style="2" customWidth="1"/>
    <col min="13324" max="13569" width="9.1796875" style="2"/>
    <col min="13570" max="13570" width="8.81640625" style="2" customWidth="1"/>
    <col min="13571" max="13574" width="9.1796875" style="2"/>
    <col min="13575" max="13575" width="6" style="2" customWidth="1"/>
    <col min="13576" max="13576" width="7.453125" style="2" customWidth="1"/>
    <col min="13577" max="13577" width="10.26953125" style="2" bestFit="1" customWidth="1"/>
    <col min="13578" max="13578" width="9.1796875" style="2"/>
    <col min="13579" max="13579" width="13.1796875" style="2" customWidth="1"/>
    <col min="13580" max="13825" width="9.1796875" style="2"/>
    <col min="13826" max="13826" width="8.81640625" style="2" customWidth="1"/>
    <col min="13827" max="13830" width="9.1796875" style="2"/>
    <col min="13831" max="13831" width="6" style="2" customWidth="1"/>
    <col min="13832" max="13832" width="7.453125" style="2" customWidth="1"/>
    <col min="13833" max="13833" width="10.26953125" style="2" bestFit="1" customWidth="1"/>
    <col min="13834" max="13834" width="9.1796875" style="2"/>
    <col min="13835" max="13835" width="13.1796875" style="2" customWidth="1"/>
    <col min="13836" max="14081" width="9.1796875" style="2"/>
    <col min="14082" max="14082" width="8.81640625" style="2" customWidth="1"/>
    <col min="14083" max="14086" width="9.1796875" style="2"/>
    <col min="14087" max="14087" width="6" style="2" customWidth="1"/>
    <col min="14088" max="14088" width="7.453125" style="2" customWidth="1"/>
    <col min="14089" max="14089" width="10.26953125" style="2" bestFit="1" customWidth="1"/>
    <col min="14090" max="14090" width="9.1796875" style="2"/>
    <col min="14091" max="14091" width="13.1796875" style="2" customWidth="1"/>
    <col min="14092" max="14337" width="9.1796875" style="2"/>
    <col min="14338" max="14338" width="8.81640625" style="2" customWidth="1"/>
    <col min="14339" max="14342" width="9.1796875" style="2"/>
    <col min="14343" max="14343" width="6" style="2" customWidth="1"/>
    <col min="14344" max="14344" width="7.453125" style="2" customWidth="1"/>
    <col min="14345" max="14345" width="10.26953125" style="2" bestFit="1" customWidth="1"/>
    <col min="14346" max="14346" width="9.1796875" style="2"/>
    <col min="14347" max="14347" width="13.1796875" style="2" customWidth="1"/>
    <col min="14348" max="14593" width="9.1796875" style="2"/>
    <col min="14594" max="14594" width="8.81640625" style="2" customWidth="1"/>
    <col min="14595" max="14598" width="9.1796875" style="2"/>
    <col min="14599" max="14599" width="6" style="2" customWidth="1"/>
    <col min="14600" max="14600" width="7.453125" style="2" customWidth="1"/>
    <col min="14601" max="14601" width="10.26953125" style="2" bestFit="1" customWidth="1"/>
    <col min="14602" max="14602" width="9.1796875" style="2"/>
    <col min="14603" max="14603" width="13.1796875" style="2" customWidth="1"/>
    <col min="14604" max="14849" width="9.1796875" style="2"/>
    <col min="14850" max="14850" width="8.81640625" style="2" customWidth="1"/>
    <col min="14851" max="14854" width="9.1796875" style="2"/>
    <col min="14855" max="14855" width="6" style="2" customWidth="1"/>
    <col min="14856" max="14856" width="7.453125" style="2" customWidth="1"/>
    <col min="14857" max="14857" width="10.26953125" style="2" bestFit="1" customWidth="1"/>
    <col min="14858" max="14858" width="9.1796875" style="2"/>
    <col min="14859" max="14859" width="13.1796875" style="2" customWidth="1"/>
    <col min="14860" max="15105" width="9.1796875" style="2"/>
    <col min="15106" max="15106" width="8.81640625" style="2" customWidth="1"/>
    <col min="15107" max="15110" width="9.1796875" style="2"/>
    <col min="15111" max="15111" width="6" style="2" customWidth="1"/>
    <col min="15112" max="15112" width="7.453125" style="2" customWidth="1"/>
    <col min="15113" max="15113" width="10.26953125" style="2" bestFit="1" customWidth="1"/>
    <col min="15114" max="15114" width="9.1796875" style="2"/>
    <col min="15115" max="15115" width="13.1796875" style="2" customWidth="1"/>
    <col min="15116" max="15361" width="9.1796875" style="2"/>
    <col min="15362" max="15362" width="8.81640625" style="2" customWidth="1"/>
    <col min="15363" max="15366" width="9.1796875" style="2"/>
    <col min="15367" max="15367" width="6" style="2" customWidth="1"/>
    <col min="15368" max="15368" width="7.453125" style="2" customWidth="1"/>
    <col min="15369" max="15369" width="10.26953125" style="2" bestFit="1" customWidth="1"/>
    <col min="15370" max="15370" width="9.1796875" style="2"/>
    <col min="15371" max="15371" width="13.1796875" style="2" customWidth="1"/>
    <col min="15372" max="15617" width="9.1796875" style="2"/>
    <col min="15618" max="15618" width="8.81640625" style="2" customWidth="1"/>
    <col min="15619" max="15622" width="9.1796875" style="2"/>
    <col min="15623" max="15623" width="6" style="2" customWidth="1"/>
    <col min="15624" max="15624" width="7.453125" style="2" customWidth="1"/>
    <col min="15625" max="15625" width="10.26953125" style="2" bestFit="1" customWidth="1"/>
    <col min="15626" max="15626" width="9.1796875" style="2"/>
    <col min="15627" max="15627" width="13.1796875" style="2" customWidth="1"/>
    <col min="15628" max="15873" width="9.1796875" style="2"/>
    <col min="15874" max="15874" width="8.81640625" style="2" customWidth="1"/>
    <col min="15875" max="15878" width="9.1796875" style="2"/>
    <col min="15879" max="15879" width="6" style="2" customWidth="1"/>
    <col min="15880" max="15880" width="7.453125" style="2" customWidth="1"/>
    <col min="15881" max="15881" width="10.26953125" style="2" bestFit="1" customWidth="1"/>
    <col min="15882" max="15882" width="9.1796875" style="2"/>
    <col min="15883" max="15883" width="13.1796875" style="2" customWidth="1"/>
    <col min="15884" max="16129" width="9.1796875" style="2"/>
    <col min="16130" max="16130" width="8.81640625" style="2" customWidth="1"/>
    <col min="16131" max="16134" width="9.1796875" style="2"/>
    <col min="16135" max="16135" width="6" style="2" customWidth="1"/>
    <col min="16136" max="16136" width="7.453125" style="2" customWidth="1"/>
    <col min="16137" max="16137" width="10.26953125" style="2" bestFit="1" customWidth="1"/>
    <col min="16138" max="16138" width="9.1796875" style="2"/>
    <col min="16139" max="16139" width="13.1796875" style="2" customWidth="1"/>
    <col min="16140" max="16384" width="9.1796875" style="2"/>
  </cols>
  <sheetData>
    <row r="1" spans="1:11" ht="29.25" customHeight="1" thickBot="1" x14ac:dyDescent="0.6">
      <c r="A1" s="1"/>
      <c r="I1" s="260" t="s">
        <v>450</v>
      </c>
      <c r="J1" s="261"/>
      <c r="K1" s="262"/>
    </row>
    <row r="2" spans="1:11" ht="14.5" x14ac:dyDescent="0.35">
      <c r="A2" s="10"/>
      <c r="I2" s="263" t="s">
        <v>0</v>
      </c>
      <c r="J2" s="264"/>
      <c r="K2" s="265"/>
    </row>
    <row r="3" spans="1:11" ht="14.5" x14ac:dyDescent="0.35">
      <c r="A3" s="10"/>
      <c r="I3" s="266" t="s">
        <v>1</v>
      </c>
      <c r="J3" s="267"/>
      <c r="K3" s="268"/>
    </row>
    <row r="4" spans="1:11" ht="14.5" x14ac:dyDescent="0.35">
      <c r="A4" s="10"/>
      <c r="I4" s="269"/>
      <c r="J4" s="270"/>
      <c r="K4" s="271"/>
    </row>
    <row r="5" spans="1:11" ht="14.5" x14ac:dyDescent="0.35">
      <c r="A5" s="10"/>
      <c r="I5" s="266"/>
      <c r="J5" s="270"/>
      <c r="K5" s="271"/>
    </row>
    <row r="6" spans="1:11" ht="15" thickBot="1" x14ac:dyDescent="0.4">
      <c r="A6" s="3"/>
      <c r="I6" s="266"/>
      <c r="J6" s="270"/>
      <c r="K6" s="271"/>
    </row>
    <row r="7" spans="1:11" ht="15" thickBot="1" x14ac:dyDescent="0.4">
      <c r="A7" s="283" t="s">
        <v>2</v>
      </c>
      <c r="B7" s="284"/>
      <c r="C7" s="284"/>
      <c r="D7" s="284"/>
      <c r="E7" s="284"/>
      <c r="F7" s="284"/>
      <c r="G7" s="284"/>
      <c r="H7" s="218"/>
      <c r="I7" s="280" t="s">
        <v>3</v>
      </c>
      <c r="J7" s="281"/>
      <c r="K7" s="282"/>
    </row>
    <row r="8" spans="1:11" ht="14.5" x14ac:dyDescent="0.3">
      <c r="A8" s="275"/>
      <c r="B8" s="275"/>
      <c r="C8" s="275"/>
      <c r="D8" s="275"/>
      <c r="E8" s="145"/>
      <c r="F8" s="145"/>
      <c r="G8" s="145"/>
      <c r="H8" s="145"/>
      <c r="I8" s="150"/>
      <c r="J8" s="151"/>
      <c r="K8" s="150"/>
    </row>
    <row r="9" spans="1:11" ht="14" x14ac:dyDescent="0.3">
      <c r="A9" s="146" t="s">
        <v>54</v>
      </c>
      <c r="B9" s="147"/>
      <c r="C9" s="147"/>
      <c r="D9" s="147"/>
      <c r="E9" s="147"/>
      <c r="F9" s="147"/>
      <c r="G9" s="147"/>
      <c r="H9" s="147"/>
      <c r="I9" s="148"/>
      <c r="J9" s="149"/>
      <c r="K9" s="148"/>
    </row>
    <row r="10" spans="1:11" ht="14.5" x14ac:dyDescent="0.35">
      <c r="A10" s="25" t="s">
        <v>384</v>
      </c>
      <c r="B10" s="25"/>
      <c r="C10" s="25"/>
      <c r="D10" s="25"/>
      <c r="E10" s="25"/>
      <c r="F10" s="25"/>
      <c r="G10" s="25"/>
      <c r="H10" s="25"/>
      <c r="I10" s="26"/>
      <c r="J10" s="30"/>
      <c r="K10" s="29"/>
    </row>
    <row r="11" spans="1:11" ht="14.5" x14ac:dyDescent="0.35">
      <c r="A11" s="25"/>
      <c r="B11" s="25"/>
      <c r="C11" s="25"/>
      <c r="D11" s="25"/>
      <c r="E11" s="25"/>
      <c r="F11" s="25"/>
      <c r="G11" s="25"/>
      <c r="H11" s="25"/>
      <c r="I11" s="26"/>
      <c r="J11" s="30"/>
      <c r="K11" s="29"/>
    </row>
    <row r="12" spans="1:11" ht="13.15" customHeight="1" x14ac:dyDescent="0.35">
      <c r="A12" s="31" t="s">
        <v>6</v>
      </c>
      <c r="B12" s="25"/>
      <c r="C12" s="25"/>
      <c r="D12" s="25"/>
      <c r="E12" s="25"/>
      <c r="F12" s="25"/>
      <c r="G12" s="25"/>
      <c r="H12" s="25" t="s">
        <v>417</v>
      </c>
      <c r="I12" s="217" t="s">
        <v>419</v>
      </c>
      <c r="J12" s="30" t="s">
        <v>7</v>
      </c>
      <c r="K12" s="29" t="s">
        <v>8</v>
      </c>
    </row>
    <row r="13" spans="1:11" ht="15.65" customHeight="1" x14ac:dyDescent="0.35">
      <c r="A13" s="32" t="s">
        <v>226</v>
      </c>
      <c r="B13" s="33"/>
      <c r="C13" s="33"/>
      <c r="D13" s="33"/>
      <c r="E13" s="33"/>
      <c r="F13" s="33"/>
      <c r="G13" s="33"/>
      <c r="H13" s="214">
        <f>I13*1.18</f>
        <v>20343.2</v>
      </c>
      <c r="I13" s="34">
        <v>17240</v>
      </c>
      <c r="J13" s="35"/>
      <c r="K13" s="36" t="str">
        <f>IF(I13*J13,I13*J13,"")</f>
        <v/>
      </c>
    </row>
    <row r="14" spans="1:11" ht="14.5" x14ac:dyDescent="0.35">
      <c r="A14" s="32" t="s">
        <v>227</v>
      </c>
      <c r="B14" s="33"/>
      <c r="C14" s="33"/>
      <c r="D14" s="33"/>
      <c r="E14" s="33"/>
      <c r="F14" s="33"/>
      <c r="G14" s="33"/>
      <c r="H14" s="214">
        <f t="shared" ref="H14:H15" si="0">I14*1.18</f>
        <v>25183.559999999998</v>
      </c>
      <c r="I14" s="34">
        <v>21342</v>
      </c>
      <c r="J14" s="35"/>
      <c r="K14" s="36" t="str">
        <f>IF(I14*J14,I14*J14,"")</f>
        <v/>
      </c>
    </row>
    <row r="15" spans="1:11" ht="14.5" x14ac:dyDescent="0.35">
      <c r="A15" s="32" t="s">
        <v>228</v>
      </c>
      <c r="B15" s="33"/>
      <c r="C15" s="33"/>
      <c r="D15" s="33"/>
      <c r="E15" s="33"/>
      <c r="F15" s="33"/>
      <c r="G15" s="33"/>
      <c r="H15" s="214">
        <f t="shared" si="0"/>
        <v>31688.899999999998</v>
      </c>
      <c r="I15" s="34">
        <v>26855</v>
      </c>
      <c r="J15" s="35"/>
      <c r="K15" s="36" t="str">
        <f>IF(I15*J15,I15*J15,"")</f>
        <v/>
      </c>
    </row>
    <row r="16" spans="1:11" ht="14.5" x14ac:dyDescent="0.35">
      <c r="A16" s="25"/>
      <c r="B16" s="25"/>
      <c r="C16" s="25"/>
      <c r="D16" s="25"/>
      <c r="E16" s="25"/>
      <c r="F16" s="25"/>
      <c r="G16" s="25"/>
      <c r="H16" s="213"/>
      <c r="I16" s="29"/>
      <c r="J16" s="30"/>
      <c r="K16" s="29"/>
    </row>
    <row r="17" spans="1:11" ht="14.5" x14ac:dyDescent="0.35">
      <c r="A17" s="31" t="s">
        <v>27</v>
      </c>
      <c r="B17" s="25"/>
      <c r="C17" s="25"/>
      <c r="D17" s="25"/>
      <c r="E17" s="25"/>
      <c r="F17" s="25"/>
      <c r="G17" s="25"/>
      <c r="H17" s="213"/>
      <c r="I17" s="26"/>
      <c r="J17" s="27"/>
      <c r="K17" s="29"/>
    </row>
    <row r="18" spans="1:11" ht="14.5" x14ac:dyDescent="0.35">
      <c r="A18" s="33" t="s">
        <v>124</v>
      </c>
      <c r="B18" s="33"/>
      <c r="C18" s="33"/>
      <c r="D18" s="33"/>
      <c r="E18" s="33"/>
      <c r="F18" s="33"/>
      <c r="G18" s="33"/>
      <c r="H18" s="214">
        <f t="shared" ref="H18:H19" si="1">I18*1.18</f>
        <v>0</v>
      </c>
      <c r="I18" s="34">
        <v>0</v>
      </c>
      <c r="J18" s="35"/>
      <c r="K18" s="36" t="str">
        <f>IF(I18*J18,I18*J18,"")</f>
        <v/>
      </c>
    </row>
    <row r="19" spans="1:11" ht="14.5" x14ac:dyDescent="0.35">
      <c r="A19" s="33" t="s">
        <v>229</v>
      </c>
      <c r="B19" s="33"/>
      <c r="C19" s="33"/>
      <c r="D19" s="33"/>
      <c r="E19" s="33"/>
      <c r="F19" s="33"/>
      <c r="G19" s="33"/>
      <c r="H19" s="214">
        <f t="shared" si="1"/>
        <v>7626.3399999999992</v>
      </c>
      <c r="I19" s="39">
        <v>6463</v>
      </c>
      <c r="J19" s="40"/>
      <c r="K19" s="36" t="str">
        <f>IF(I19*J19,I19*J19,"")</f>
        <v/>
      </c>
    </row>
    <row r="20" spans="1:11" ht="14.5" x14ac:dyDescent="0.35">
      <c r="A20" s="31"/>
      <c r="B20" s="25"/>
      <c r="C20" s="25"/>
      <c r="D20" s="25"/>
      <c r="E20" s="25"/>
      <c r="F20" s="25"/>
      <c r="G20" s="25"/>
      <c r="H20" s="213"/>
      <c r="I20" s="45"/>
      <c r="J20" s="30"/>
      <c r="K20" s="28"/>
    </row>
    <row r="21" spans="1:11" ht="14.5" x14ac:dyDescent="0.35">
      <c r="A21" s="31" t="s">
        <v>28</v>
      </c>
      <c r="B21" s="25"/>
      <c r="C21" s="25"/>
      <c r="D21" s="25"/>
      <c r="E21" s="25"/>
      <c r="F21" s="25"/>
      <c r="G21" s="25"/>
      <c r="H21" s="213"/>
      <c r="I21" s="26"/>
      <c r="J21" s="27"/>
      <c r="K21" s="29"/>
    </row>
    <row r="22" spans="1:11" ht="14.5" x14ac:dyDescent="0.35">
      <c r="A22" s="33" t="s">
        <v>126</v>
      </c>
      <c r="B22" s="33"/>
      <c r="C22" s="33"/>
      <c r="D22" s="33"/>
      <c r="E22" s="33"/>
      <c r="F22" s="33"/>
      <c r="G22" s="33"/>
      <c r="H22" s="214">
        <f>I22*1.18</f>
        <v>726.88</v>
      </c>
      <c r="I22" s="34">
        <v>616</v>
      </c>
      <c r="J22" s="35"/>
      <c r="K22" s="36" t="str">
        <f t="shared" ref="K22:K36" si="2">IF(I22*J22,I22*J22,"")</f>
        <v/>
      </c>
    </row>
    <row r="23" spans="1:11" ht="14.5" x14ac:dyDescent="0.35">
      <c r="A23" s="32" t="s">
        <v>127</v>
      </c>
      <c r="B23" s="33"/>
      <c r="C23" s="33"/>
      <c r="D23" s="33"/>
      <c r="E23" s="33"/>
      <c r="F23" s="33"/>
      <c r="G23" s="33"/>
      <c r="H23" s="214"/>
      <c r="I23" s="34"/>
      <c r="J23" s="57"/>
      <c r="K23" s="58"/>
    </row>
    <row r="24" spans="1:11" ht="14.5" x14ac:dyDescent="0.35">
      <c r="A24" s="33" t="s">
        <v>128</v>
      </c>
      <c r="B24" s="32"/>
      <c r="C24" s="33"/>
      <c r="D24" s="33"/>
      <c r="E24" s="33"/>
      <c r="F24" s="33"/>
      <c r="G24" s="33"/>
      <c r="H24" s="214">
        <f>I24*1.18</f>
        <v>2962.98</v>
      </c>
      <c r="I24" s="37">
        <v>2511</v>
      </c>
      <c r="J24" s="35"/>
      <c r="K24" s="36" t="str">
        <f t="shared" si="2"/>
        <v/>
      </c>
    </row>
    <row r="25" spans="1:11" ht="14.5" x14ac:dyDescent="0.35">
      <c r="A25" s="31"/>
      <c r="B25" s="59"/>
      <c r="C25" s="60"/>
      <c r="D25" s="60"/>
      <c r="E25" s="60"/>
      <c r="F25" s="60"/>
      <c r="G25" s="60"/>
      <c r="H25" s="223"/>
      <c r="I25" s="61"/>
      <c r="J25" s="62"/>
      <c r="K25" s="63"/>
    </row>
    <row r="26" spans="1:11" ht="14.5" x14ac:dyDescent="0.35">
      <c r="A26" s="31" t="s">
        <v>29</v>
      </c>
      <c r="B26" s="52"/>
      <c r="C26" s="46"/>
      <c r="D26" s="46"/>
      <c r="E26" s="46"/>
      <c r="F26" s="46"/>
      <c r="G26" s="46"/>
      <c r="H26" s="224"/>
      <c r="I26" s="53"/>
      <c r="J26" s="54"/>
      <c r="K26" s="55"/>
    </row>
    <row r="27" spans="1:11" ht="14.5" x14ac:dyDescent="0.35">
      <c r="A27" s="33" t="s">
        <v>112</v>
      </c>
      <c r="B27" s="32"/>
      <c r="C27" s="33"/>
      <c r="D27" s="33"/>
      <c r="E27" s="33"/>
      <c r="F27" s="33"/>
      <c r="G27" s="33"/>
      <c r="H27" s="214">
        <f t="shared" ref="H27:H29" si="3">I27*1.18</f>
        <v>306.8</v>
      </c>
      <c r="I27" s="39">
        <v>260</v>
      </c>
      <c r="J27" s="40"/>
      <c r="K27" s="36" t="str">
        <f t="shared" si="2"/>
        <v/>
      </c>
    </row>
    <row r="28" spans="1:11" ht="14.5" x14ac:dyDescent="0.35">
      <c r="A28" s="33" t="s">
        <v>113</v>
      </c>
      <c r="B28" s="32"/>
      <c r="C28" s="33"/>
      <c r="D28" s="33"/>
      <c r="E28" s="33"/>
      <c r="F28" s="33"/>
      <c r="G28" s="33"/>
      <c r="H28" s="214">
        <f t="shared" si="3"/>
        <v>623.04</v>
      </c>
      <c r="I28" s="39">
        <v>528</v>
      </c>
      <c r="J28" s="40"/>
      <c r="K28" s="36" t="str">
        <f t="shared" si="2"/>
        <v/>
      </c>
    </row>
    <row r="29" spans="1:11" ht="14.5" x14ac:dyDescent="0.35">
      <c r="A29" s="33" t="s">
        <v>129</v>
      </c>
      <c r="B29" s="32"/>
      <c r="C29" s="33"/>
      <c r="D29" s="33"/>
      <c r="E29" s="33"/>
      <c r="F29" s="33"/>
      <c r="G29" s="33"/>
      <c r="H29" s="214">
        <f t="shared" si="3"/>
        <v>2249.08</v>
      </c>
      <c r="I29" s="39">
        <v>1906</v>
      </c>
      <c r="J29" s="40"/>
      <c r="K29" s="36" t="str">
        <f t="shared" si="2"/>
        <v/>
      </c>
    </row>
    <row r="30" spans="1:11" ht="14.5" x14ac:dyDescent="0.35">
      <c r="A30" s="25"/>
      <c r="B30" s="31"/>
      <c r="C30" s="25"/>
      <c r="D30" s="25"/>
      <c r="E30" s="25"/>
      <c r="F30" s="25"/>
      <c r="G30" s="25"/>
      <c r="H30" s="213"/>
      <c r="I30" s="45"/>
      <c r="J30" s="30"/>
      <c r="K30" s="28"/>
    </row>
    <row r="31" spans="1:11" ht="14.5" x14ac:dyDescent="0.35">
      <c r="A31" s="31" t="s">
        <v>30</v>
      </c>
      <c r="B31" s="25"/>
      <c r="C31" s="25"/>
      <c r="D31" s="25"/>
      <c r="E31" s="25"/>
      <c r="F31" s="25"/>
      <c r="G31" s="25"/>
      <c r="H31" s="213"/>
      <c r="I31" s="26"/>
      <c r="J31" s="27"/>
      <c r="K31" s="29"/>
    </row>
    <row r="32" spans="1:11" ht="14.5" x14ac:dyDescent="0.35">
      <c r="A32" s="33" t="s">
        <v>230</v>
      </c>
      <c r="B32" s="32"/>
      <c r="C32" s="33"/>
      <c r="D32" s="33"/>
      <c r="E32" s="33"/>
      <c r="F32" s="33"/>
      <c r="G32" s="33"/>
      <c r="H32" s="214">
        <f t="shared" ref="H32:H33" si="4">I32*1.18</f>
        <v>767</v>
      </c>
      <c r="I32" s="39">
        <v>650</v>
      </c>
      <c r="J32" s="40"/>
      <c r="K32" s="36" t="str">
        <f t="shared" si="2"/>
        <v/>
      </c>
    </row>
    <row r="33" spans="1:11" ht="14.5" x14ac:dyDescent="0.35">
      <c r="A33" s="33" t="s">
        <v>231</v>
      </c>
      <c r="B33" s="33"/>
      <c r="C33" s="33"/>
      <c r="D33" s="33"/>
      <c r="E33" s="33"/>
      <c r="F33" s="33"/>
      <c r="G33" s="33"/>
      <c r="H33" s="214">
        <f t="shared" si="4"/>
        <v>767</v>
      </c>
      <c r="I33" s="34">
        <v>650</v>
      </c>
      <c r="J33" s="35"/>
      <c r="K33" s="36" t="str">
        <f>IF(I33*J33,I33*J33,"")</f>
        <v/>
      </c>
    </row>
    <row r="34" spans="1:11" ht="14.5" x14ac:dyDescent="0.35">
      <c r="A34" s="31"/>
      <c r="B34" s="31"/>
      <c r="C34" s="25"/>
      <c r="D34" s="25"/>
      <c r="E34" s="25"/>
      <c r="F34" s="25"/>
      <c r="G34" s="25"/>
      <c r="H34" s="213"/>
      <c r="I34" s="45"/>
      <c r="J34" s="30"/>
      <c r="K34" s="28"/>
    </row>
    <row r="35" spans="1:11" ht="14.5" x14ac:dyDescent="0.35">
      <c r="A35" s="31" t="s">
        <v>25</v>
      </c>
      <c r="B35" s="25"/>
      <c r="C35" s="25"/>
      <c r="D35" s="25"/>
      <c r="E35" s="25"/>
      <c r="F35" s="25"/>
      <c r="G35" s="25"/>
      <c r="H35" s="213"/>
      <c r="I35" s="26"/>
      <c r="J35" s="27"/>
      <c r="K35" s="29"/>
    </row>
    <row r="36" spans="1:11" ht="14.5" x14ac:dyDescent="0.35">
      <c r="A36" s="33" t="s">
        <v>232</v>
      </c>
      <c r="B36" s="33"/>
      <c r="C36" s="33"/>
      <c r="D36" s="33"/>
      <c r="E36" s="33"/>
      <c r="F36" s="33"/>
      <c r="G36" s="33"/>
      <c r="H36" s="214">
        <f>I36*1.18</f>
        <v>3884.56</v>
      </c>
      <c r="I36" s="39">
        <v>3292</v>
      </c>
      <c r="J36" s="256"/>
      <c r="K36" s="124" t="str">
        <f t="shared" si="2"/>
        <v/>
      </c>
    </row>
    <row r="37" spans="1:11" s="255" customFormat="1" ht="14.5" x14ac:dyDescent="0.35">
      <c r="A37" s="41" t="s">
        <v>433</v>
      </c>
      <c r="B37" s="33"/>
      <c r="C37" s="33"/>
      <c r="D37" s="33"/>
      <c r="E37" s="33"/>
      <c r="F37" s="33"/>
      <c r="G37" s="33"/>
      <c r="H37" s="214">
        <f>I37*1.18</f>
        <v>5900</v>
      </c>
      <c r="I37" s="39">
        <v>5000</v>
      </c>
      <c r="J37" s="40"/>
      <c r="K37" s="36" t="str">
        <f>IF(I37*J37,I37*J37,"")</f>
        <v/>
      </c>
    </row>
    <row r="38" spans="1:11" ht="14.5" x14ac:dyDescent="0.35">
      <c r="A38" s="25"/>
      <c r="B38" s="25"/>
      <c r="C38" s="25"/>
      <c r="D38" s="25"/>
      <c r="E38" s="25"/>
      <c r="F38" s="25"/>
      <c r="G38" s="25"/>
      <c r="H38" s="213"/>
      <c r="I38" s="29"/>
      <c r="J38" s="30"/>
      <c r="K38" s="29"/>
    </row>
    <row r="39" spans="1:11" ht="14.5" x14ac:dyDescent="0.35">
      <c r="A39" s="31" t="s">
        <v>44</v>
      </c>
      <c r="B39" s="25"/>
      <c r="C39" s="25"/>
      <c r="D39" s="25"/>
      <c r="E39" s="25"/>
      <c r="F39" s="25"/>
      <c r="G39" s="25"/>
      <c r="H39" s="213"/>
      <c r="I39" s="26"/>
      <c r="J39" s="27"/>
      <c r="K39" s="29"/>
    </row>
    <row r="40" spans="1:11" ht="14.5" x14ac:dyDescent="0.35">
      <c r="A40" s="32" t="s">
        <v>256</v>
      </c>
      <c r="B40" s="33"/>
      <c r="C40" s="33"/>
      <c r="D40" s="33"/>
      <c r="E40" s="33"/>
      <c r="F40" s="33"/>
      <c r="G40" s="33"/>
      <c r="H40" s="214">
        <f t="shared" ref="H40:H65" si="5">I40*1.18</f>
        <v>1056.0999999999999</v>
      </c>
      <c r="I40" s="34">
        <v>895</v>
      </c>
      <c r="J40" s="35"/>
      <c r="K40" s="36" t="str">
        <f t="shared" ref="K40:K58" si="6">IF(I40*J40,I40*J40,"")</f>
        <v/>
      </c>
    </row>
    <row r="41" spans="1:11" ht="14.5" x14ac:dyDescent="0.35">
      <c r="A41" s="33" t="s">
        <v>88</v>
      </c>
      <c r="B41" s="33"/>
      <c r="C41" s="33"/>
      <c r="D41" s="33"/>
      <c r="E41" s="33"/>
      <c r="F41" s="33"/>
      <c r="G41" s="33"/>
      <c r="H41" s="214">
        <f t="shared" si="5"/>
        <v>528.64</v>
      </c>
      <c r="I41" s="34">
        <v>448</v>
      </c>
      <c r="J41" s="35"/>
      <c r="K41" s="36" t="str">
        <f t="shared" si="6"/>
        <v/>
      </c>
    </row>
    <row r="42" spans="1:11" ht="14.5" x14ac:dyDescent="0.35">
      <c r="A42" s="33" t="s">
        <v>89</v>
      </c>
      <c r="B42" s="33"/>
      <c r="C42" s="33"/>
      <c r="D42" s="33"/>
      <c r="E42" s="33"/>
      <c r="F42" s="33"/>
      <c r="G42" s="33"/>
      <c r="H42" s="214">
        <f t="shared" si="5"/>
        <v>2190.08</v>
      </c>
      <c r="I42" s="34">
        <v>1856</v>
      </c>
      <c r="J42" s="35"/>
      <c r="K42" s="36" t="str">
        <f t="shared" si="6"/>
        <v/>
      </c>
    </row>
    <row r="43" spans="1:11" ht="14.5" x14ac:dyDescent="0.35">
      <c r="A43" s="32" t="s">
        <v>201</v>
      </c>
      <c r="B43" s="33"/>
      <c r="C43" s="33"/>
      <c r="D43" s="33"/>
      <c r="E43" s="33"/>
      <c r="F43" s="33"/>
      <c r="G43" s="33"/>
      <c r="H43" s="214">
        <f t="shared" si="5"/>
        <v>402.38</v>
      </c>
      <c r="I43" s="34">
        <v>341</v>
      </c>
      <c r="J43" s="35"/>
      <c r="K43" s="36" t="str">
        <f t="shared" si="6"/>
        <v/>
      </c>
    </row>
    <row r="44" spans="1:11" ht="14.5" x14ac:dyDescent="0.35">
      <c r="A44" s="33" t="s">
        <v>91</v>
      </c>
      <c r="B44" s="33"/>
      <c r="C44" s="33"/>
      <c r="D44" s="33"/>
      <c r="E44" s="33"/>
      <c r="F44" s="33"/>
      <c r="G44" s="33"/>
      <c r="H44" s="214">
        <f t="shared" si="5"/>
        <v>565.21999999999991</v>
      </c>
      <c r="I44" s="34">
        <v>479</v>
      </c>
      <c r="J44" s="35"/>
      <c r="K44" s="36" t="str">
        <f t="shared" si="6"/>
        <v/>
      </c>
    </row>
    <row r="45" spans="1:11" ht="14.5" x14ac:dyDescent="0.35">
      <c r="A45" s="33" t="s">
        <v>92</v>
      </c>
      <c r="B45" s="33"/>
      <c r="C45" s="33"/>
      <c r="D45" s="33"/>
      <c r="E45" s="33"/>
      <c r="F45" s="33"/>
      <c r="G45" s="33"/>
      <c r="H45" s="214">
        <f t="shared" si="5"/>
        <v>279.65999999999997</v>
      </c>
      <c r="I45" s="34">
        <v>237</v>
      </c>
      <c r="J45" s="35"/>
      <c r="K45" s="36" t="str">
        <f t="shared" si="6"/>
        <v/>
      </c>
    </row>
    <row r="46" spans="1:11" ht="14.5" x14ac:dyDescent="0.35">
      <c r="A46" s="33" t="s">
        <v>93</v>
      </c>
      <c r="B46" s="33"/>
      <c r="C46" s="33"/>
      <c r="D46" s="33"/>
      <c r="E46" s="33"/>
      <c r="F46" s="33"/>
      <c r="G46" s="33"/>
      <c r="H46" s="214">
        <f t="shared" si="5"/>
        <v>761.09999999999991</v>
      </c>
      <c r="I46" s="34">
        <v>645</v>
      </c>
      <c r="J46" s="35"/>
      <c r="K46" s="36" t="str">
        <f t="shared" si="6"/>
        <v/>
      </c>
    </row>
    <row r="47" spans="1:11" ht="14.5" x14ac:dyDescent="0.35">
      <c r="A47" s="33" t="s">
        <v>191</v>
      </c>
      <c r="B47" s="33"/>
      <c r="C47" s="33"/>
      <c r="D47" s="33"/>
      <c r="E47" s="33"/>
      <c r="F47" s="33"/>
      <c r="G47" s="33"/>
      <c r="H47" s="214">
        <f t="shared" si="5"/>
        <v>2513.4</v>
      </c>
      <c r="I47" s="34">
        <v>2130</v>
      </c>
      <c r="J47" s="35"/>
      <c r="K47" s="36" t="str">
        <f t="shared" si="6"/>
        <v/>
      </c>
    </row>
    <row r="48" spans="1:11" ht="14.5" x14ac:dyDescent="0.35">
      <c r="A48" s="33" t="s">
        <v>233</v>
      </c>
      <c r="B48" s="33"/>
      <c r="C48" s="33"/>
      <c r="D48" s="33"/>
      <c r="E48" s="33"/>
      <c r="F48" s="33"/>
      <c r="G48" s="33"/>
      <c r="H48" s="214">
        <f t="shared" si="5"/>
        <v>771.71999999999991</v>
      </c>
      <c r="I48" s="34">
        <v>654</v>
      </c>
      <c r="J48" s="35"/>
      <c r="K48" s="36" t="str">
        <f t="shared" si="6"/>
        <v/>
      </c>
    </row>
    <row r="49" spans="1:11" ht="14.5" x14ac:dyDescent="0.35">
      <c r="A49" s="33" t="s">
        <v>234</v>
      </c>
      <c r="B49" s="33"/>
      <c r="C49" s="33"/>
      <c r="D49" s="33"/>
      <c r="E49" s="33"/>
      <c r="F49" s="33"/>
      <c r="G49" s="33"/>
      <c r="H49" s="214">
        <f t="shared" si="5"/>
        <v>192.34</v>
      </c>
      <c r="I49" s="34">
        <v>163</v>
      </c>
      <c r="J49" s="35"/>
      <c r="K49" s="36" t="str">
        <f t="shared" si="6"/>
        <v/>
      </c>
    </row>
    <row r="50" spans="1:11" ht="14.5" x14ac:dyDescent="0.35">
      <c r="A50" s="33" t="s">
        <v>235</v>
      </c>
      <c r="B50" s="33"/>
      <c r="C50" s="33"/>
      <c r="D50" s="33"/>
      <c r="E50" s="33"/>
      <c r="F50" s="33"/>
      <c r="G50" s="33"/>
      <c r="H50" s="214">
        <f t="shared" si="5"/>
        <v>1189.4399999999998</v>
      </c>
      <c r="I50" s="34">
        <v>1008</v>
      </c>
      <c r="J50" s="35"/>
      <c r="K50" s="36" t="str">
        <f t="shared" si="6"/>
        <v/>
      </c>
    </row>
    <row r="51" spans="1:11" ht="14.5" x14ac:dyDescent="0.35">
      <c r="A51" s="33" t="s">
        <v>236</v>
      </c>
      <c r="B51" s="33"/>
      <c r="C51" s="33"/>
      <c r="D51" s="33"/>
      <c r="E51" s="33"/>
      <c r="F51" s="33"/>
      <c r="G51" s="33"/>
      <c r="H51" s="214">
        <f t="shared" si="5"/>
        <v>997.09999999999991</v>
      </c>
      <c r="I51" s="34">
        <v>845</v>
      </c>
      <c r="J51" s="35"/>
      <c r="K51" s="36" t="str">
        <f t="shared" si="6"/>
        <v/>
      </c>
    </row>
    <row r="52" spans="1:11" ht="14.5" x14ac:dyDescent="0.35">
      <c r="A52" s="33" t="s">
        <v>237</v>
      </c>
      <c r="B52" s="33"/>
      <c r="C52" s="33"/>
      <c r="D52" s="33"/>
      <c r="E52" s="33"/>
      <c r="F52" s="33"/>
      <c r="G52" s="33"/>
      <c r="H52" s="214">
        <f t="shared" si="5"/>
        <v>767</v>
      </c>
      <c r="I52" s="34">
        <v>650</v>
      </c>
      <c r="J52" s="35"/>
      <c r="K52" s="36" t="str">
        <f t="shared" si="6"/>
        <v/>
      </c>
    </row>
    <row r="53" spans="1:11" ht="14.5" x14ac:dyDescent="0.35">
      <c r="A53" s="33" t="s">
        <v>132</v>
      </c>
      <c r="B53" s="33"/>
      <c r="C53" s="33"/>
      <c r="D53" s="33"/>
      <c r="E53" s="33"/>
      <c r="F53" s="33"/>
      <c r="G53" s="33"/>
      <c r="H53" s="214">
        <f t="shared" si="5"/>
        <v>716.26</v>
      </c>
      <c r="I53" s="34">
        <v>607</v>
      </c>
      <c r="J53" s="35"/>
      <c r="K53" s="36" t="str">
        <f t="shared" si="6"/>
        <v/>
      </c>
    </row>
    <row r="54" spans="1:11" ht="14.5" x14ac:dyDescent="0.35">
      <c r="A54" s="33" t="s">
        <v>133</v>
      </c>
      <c r="B54" s="33"/>
      <c r="C54" s="33"/>
      <c r="D54" s="33"/>
      <c r="E54" s="33"/>
      <c r="F54" s="33"/>
      <c r="G54" s="33"/>
      <c r="H54" s="214">
        <f t="shared" si="5"/>
        <v>558.14</v>
      </c>
      <c r="I54" s="34">
        <v>473</v>
      </c>
      <c r="J54" s="35"/>
      <c r="K54" s="36" t="str">
        <f>IF(I54*J54,I54*J54,"")</f>
        <v/>
      </c>
    </row>
    <row r="55" spans="1:11" ht="14.5" x14ac:dyDescent="0.35">
      <c r="A55" s="33" t="s">
        <v>134</v>
      </c>
      <c r="B55" s="33"/>
      <c r="C55" s="33"/>
      <c r="D55" s="33"/>
      <c r="E55" s="33"/>
      <c r="F55" s="33"/>
      <c r="G55" s="33"/>
      <c r="H55" s="214">
        <f t="shared" si="5"/>
        <v>1275.58</v>
      </c>
      <c r="I55" s="34">
        <v>1081</v>
      </c>
      <c r="J55" s="35"/>
      <c r="K55" s="36" t="str">
        <f t="shared" si="6"/>
        <v/>
      </c>
    </row>
    <row r="56" spans="1:11" ht="14.5" x14ac:dyDescent="0.35">
      <c r="A56" s="33" t="s">
        <v>135</v>
      </c>
      <c r="B56" s="33"/>
      <c r="C56" s="33"/>
      <c r="D56" s="33"/>
      <c r="E56" s="33"/>
      <c r="F56" s="33"/>
      <c r="G56" s="33"/>
      <c r="H56" s="214">
        <f t="shared" si="5"/>
        <v>1158.76</v>
      </c>
      <c r="I56" s="34">
        <v>982</v>
      </c>
      <c r="J56" s="35"/>
      <c r="K56" s="36" t="str">
        <f t="shared" si="6"/>
        <v/>
      </c>
    </row>
    <row r="57" spans="1:11" ht="14.5" x14ac:dyDescent="0.35">
      <c r="A57" s="33" t="s">
        <v>136</v>
      </c>
      <c r="B57" s="33"/>
      <c r="C57" s="33"/>
      <c r="D57" s="33"/>
      <c r="E57" s="33"/>
      <c r="F57" s="33"/>
      <c r="G57" s="33"/>
      <c r="H57" s="214">
        <f t="shared" si="5"/>
        <v>868.4799999999999</v>
      </c>
      <c r="I57" s="34">
        <v>736</v>
      </c>
      <c r="J57" s="35"/>
      <c r="K57" s="36" t="str">
        <f t="shared" si="6"/>
        <v/>
      </c>
    </row>
    <row r="58" spans="1:11" ht="14.5" x14ac:dyDescent="0.35">
      <c r="A58" s="33" t="s">
        <v>184</v>
      </c>
      <c r="B58" s="33"/>
      <c r="C58" s="33"/>
      <c r="D58" s="33"/>
      <c r="E58" s="33"/>
      <c r="F58" s="33"/>
      <c r="G58" s="33"/>
      <c r="H58" s="214">
        <f t="shared" si="5"/>
        <v>1128.08</v>
      </c>
      <c r="I58" s="34">
        <v>956</v>
      </c>
      <c r="J58" s="35"/>
      <c r="K58" s="79" t="str">
        <f t="shared" si="6"/>
        <v/>
      </c>
    </row>
    <row r="59" spans="1:11" ht="14.5" x14ac:dyDescent="0.35">
      <c r="A59" s="33" t="s">
        <v>238</v>
      </c>
      <c r="B59" s="33"/>
      <c r="C59" s="33"/>
      <c r="D59" s="33"/>
      <c r="E59" s="33"/>
      <c r="F59" s="33"/>
      <c r="G59" s="33"/>
      <c r="H59" s="214">
        <f t="shared" si="5"/>
        <v>818.92</v>
      </c>
      <c r="I59" s="34">
        <v>694</v>
      </c>
      <c r="J59" s="35"/>
      <c r="K59" s="65" t="str">
        <f>IF(I59*J59,I59*J59,"")</f>
        <v/>
      </c>
    </row>
    <row r="60" spans="1:11" ht="14.5" x14ac:dyDescent="0.35">
      <c r="A60" s="41" t="s">
        <v>94</v>
      </c>
      <c r="B60" s="41"/>
      <c r="C60" s="41"/>
      <c r="D60" s="41"/>
      <c r="E60" s="41"/>
      <c r="F60" s="41"/>
      <c r="G60" s="41"/>
      <c r="H60" s="214">
        <f t="shared" si="5"/>
        <v>2133.44</v>
      </c>
      <c r="I60" s="42">
        <v>1808</v>
      </c>
      <c r="J60" s="43"/>
      <c r="K60" s="44" t="str">
        <f>IF(I60*J60,I60*J60,"")</f>
        <v/>
      </c>
    </row>
    <row r="61" spans="1:11" ht="14.5" x14ac:dyDescent="0.35">
      <c r="A61" s="41" t="s">
        <v>239</v>
      </c>
      <c r="B61" s="41"/>
      <c r="C61" s="41"/>
      <c r="D61" s="41"/>
      <c r="E61" s="41"/>
      <c r="F61" s="41"/>
      <c r="G61" s="41"/>
      <c r="H61" s="214"/>
      <c r="I61" s="42" t="s">
        <v>38</v>
      </c>
      <c r="J61" s="43"/>
      <c r="K61" s="44"/>
    </row>
    <row r="62" spans="1:11" ht="14.5" x14ac:dyDescent="0.35">
      <c r="A62" s="41" t="s">
        <v>240</v>
      </c>
      <c r="B62" s="41"/>
      <c r="C62" s="41"/>
      <c r="D62" s="41"/>
      <c r="E62" s="41"/>
      <c r="F62" s="41"/>
      <c r="G62" s="41"/>
      <c r="H62" s="214"/>
      <c r="I62" s="42" t="s">
        <v>38</v>
      </c>
      <c r="J62" s="43"/>
      <c r="K62" s="44"/>
    </row>
    <row r="63" spans="1:11" ht="14.5" x14ac:dyDescent="0.35">
      <c r="A63" s="41" t="s">
        <v>241</v>
      </c>
      <c r="B63" s="41"/>
      <c r="C63" s="41"/>
      <c r="D63" s="41"/>
      <c r="E63" s="41"/>
      <c r="F63" s="41"/>
      <c r="G63" s="41"/>
      <c r="H63" s="214">
        <f t="shared" si="5"/>
        <v>11486.119999999999</v>
      </c>
      <c r="I63" s="42">
        <v>9734</v>
      </c>
      <c r="J63" s="43"/>
      <c r="K63" s="44"/>
    </row>
    <row r="64" spans="1:11" ht="14.5" x14ac:dyDescent="0.35">
      <c r="A64" s="41" t="s">
        <v>242</v>
      </c>
      <c r="B64" s="41"/>
      <c r="C64" s="41"/>
      <c r="D64" s="41"/>
      <c r="E64" s="41"/>
      <c r="F64" s="41"/>
      <c r="G64" s="41"/>
      <c r="H64" s="214">
        <f t="shared" si="5"/>
        <v>3514.04</v>
      </c>
      <c r="I64" s="42">
        <v>2978</v>
      </c>
      <c r="J64" s="43"/>
      <c r="K64" s="44"/>
    </row>
    <row r="65" spans="1:11" ht="14.5" x14ac:dyDescent="0.35">
      <c r="A65" s="41" t="s">
        <v>413</v>
      </c>
      <c r="B65" s="41"/>
      <c r="C65" s="41"/>
      <c r="D65" s="41"/>
      <c r="E65" s="41"/>
      <c r="F65" s="41"/>
      <c r="G65" s="41"/>
      <c r="H65" s="214">
        <f t="shared" si="5"/>
        <v>680.86</v>
      </c>
      <c r="I65" s="42">
        <v>577</v>
      </c>
      <c r="J65" s="43"/>
      <c r="K65" s="44" t="str">
        <f>IF(I65*J65,I65*J65,"")</f>
        <v/>
      </c>
    </row>
    <row r="66" spans="1:11" ht="14.5" x14ac:dyDescent="0.35">
      <c r="A66" s="41" t="s">
        <v>434</v>
      </c>
      <c r="B66" s="41"/>
      <c r="C66" s="41"/>
      <c r="D66" s="41"/>
      <c r="E66" s="41"/>
      <c r="F66" s="41"/>
      <c r="G66" s="41"/>
      <c r="H66" s="214">
        <f t="shared" ref="H66" si="7">I66*1.18</f>
        <v>10325</v>
      </c>
      <c r="I66" s="42">
        <v>8750</v>
      </c>
      <c r="J66" s="43"/>
      <c r="K66" s="44" t="str">
        <f>IF(I66*J66,I66*J66,"")</f>
        <v/>
      </c>
    </row>
    <row r="67" spans="1:11" ht="14.5" x14ac:dyDescent="0.35">
      <c r="A67" s="25"/>
      <c r="B67" s="25"/>
      <c r="C67" s="25"/>
      <c r="D67" s="25"/>
      <c r="E67" s="25"/>
      <c r="F67" s="25"/>
      <c r="G67" s="25"/>
      <c r="H67" s="213"/>
      <c r="I67" s="26"/>
      <c r="J67" s="27"/>
      <c r="K67" s="28"/>
    </row>
    <row r="68" spans="1:11" ht="14.5" x14ac:dyDescent="0.35">
      <c r="A68" s="31" t="s">
        <v>55</v>
      </c>
      <c r="B68" s="25"/>
      <c r="C68" s="25"/>
      <c r="D68" s="25"/>
      <c r="E68" s="25"/>
      <c r="F68" s="25"/>
      <c r="G68" s="25"/>
      <c r="H68" s="213"/>
      <c r="I68" s="26"/>
      <c r="J68" s="27"/>
      <c r="K68" s="29"/>
    </row>
    <row r="69" spans="1:11" ht="14.5" x14ac:dyDescent="0.35">
      <c r="A69" s="31" t="s">
        <v>243</v>
      </c>
      <c r="B69" s="25"/>
      <c r="C69" s="25"/>
      <c r="D69" s="25"/>
      <c r="E69" s="25"/>
      <c r="F69" s="25"/>
      <c r="G69" s="25"/>
      <c r="H69" s="213"/>
      <c r="I69" s="26"/>
      <c r="J69" s="27"/>
      <c r="K69" s="29"/>
    </row>
    <row r="70" spans="1:11" ht="14.5" x14ac:dyDescent="0.35">
      <c r="A70" s="33" t="s">
        <v>244</v>
      </c>
      <c r="B70" s="33"/>
      <c r="C70" s="33"/>
      <c r="D70" s="33"/>
      <c r="E70" s="33"/>
      <c r="F70" s="33"/>
      <c r="G70" s="33"/>
      <c r="H70" s="214">
        <f t="shared" ref="H70:H73" si="8">I70*1.18</f>
        <v>3844.4399999999996</v>
      </c>
      <c r="I70" s="39">
        <v>3258</v>
      </c>
      <c r="J70" s="40"/>
      <c r="K70" s="36" t="str">
        <f>IF(I70*J70,I70*J70,"")</f>
        <v/>
      </c>
    </row>
    <row r="71" spans="1:11" ht="14.5" x14ac:dyDescent="0.35">
      <c r="A71" s="33" t="s">
        <v>245</v>
      </c>
      <c r="B71" s="33"/>
      <c r="C71" s="33"/>
      <c r="D71" s="33"/>
      <c r="E71" s="33"/>
      <c r="F71" s="33"/>
      <c r="G71" s="33"/>
      <c r="H71" s="214">
        <f t="shared" si="8"/>
        <v>7412.7599999999993</v>
      </c>
      <c r="I71" s="39">
        <v>6282</v>
      </c>
      <c r="J71" s="40"/>
      <c r="K71" s="36" t="str">
        <f>IF(I71*J71,I71*J71,"")</f>
        <v/>
      </c>
    </row>
    <row r="72" spans="1:11" ht="14.5" x14ac:dyDescent="0.35">
      <c r="A72" s="33" t="s">
        <v>246</v>
      </c>
      <c r="B72" s="33"/>
      <c r="C72" s="33"/>
      <c r="D72" s="33"/>
      <c r="E72" s="33"/>
      <c r="F72" s="33"/>
      <c r="G72" s="33"/>
      <c r="H72" s="214">
        <f t="shared" si="8"/>
        <v>14875.08</v>
      </c>
      <c r="I72" s="39">
        <v>12606</v>
      </c>
      <c r="J72" s="40"/>
      <c r="K72" s="36" t="str">
        <f>IF(I72*J72,I72*J72,"")</f>
        <v/>
      </c>
    </row>
    <row r="73" spans="1:11" ht="14.5" x14ac:dyDescent="0.35">
      <c r="A73" s="33" t="s">
        <v>247</v>
      </c>
      <c r="B73" s="33"/>
      <c r="C73" s="33"/>
      <c r="D73" s="33"/>
      <c r="E73" s="33"/>
      <c r="F73" s="33"/>
      <c r="G73" s="33"/>
      <c r="H73" s="214">
        <f t="shared" si="8"/>
        <v>18443.399999999998</v>
      </c>
      <c r="I73" s="39">
        <v>15630</v>
      </c>
      <c r="J73" s="40"/>
      <c r="K73" s="36" t="str">
        <f>IF(I73*J73,I73*J73,"")</f>
        <v/>
      </c>
    </row>
    <row r="74" spans="1:11" ht="14.5" x14ac:dyDescent="0.35">
      <c r="A74" s="31"/>
      <c r="B74" s="25"/>
      <c r="C74" s="25"/>
      <c r="D74" s="25"/>
      <c r="E74" s="25"/>
      <c r="F74" s="25"/>
      <c r="G74" s="25"/>
      <c r="H74" s="213"/>
      <c r="I74" s="26"/>
      <c r="J74" s="27"/>
      <c r="K74" s="28"/>
    </row>
    <row r="75" spans="1:11" ht="14.5" x14ac:dyDescent="0.35">
      <c r="A75" s="31" t="s">
        <v>257</v>
      </c>
      <c r="B75" s="25"/>
      <c r="C75" s="25"/>
      <c r="D75" s="25"/>
      <c r="E75" s="25"/>
      <c r="F75" s="25"/>
      <c r="G75" s="25"/>
      <c r="H75" s="213"/>
      <c r="I75" s="26"/>
      <c r="J75" s="27"/>
      <c r="K75" s="29"/>
    </row>
    <row r="76" spans="1:11" ht="14.5" x14ac:dyDescent="0.35">
      <c r="A76" s="33" t="s">
        <v>248</v>
      </c>
      <c r="B76" s="33"/>
      <c r="C76" s="33"/>
      <c r="D76" s="33"/>
      <c r="E76" s="33"/>
      <c r="F76" s="33"/>
      <c r="G76" s="33"/>
      <c r="H76" s="214">
        <f t="shared" ref="H76:H79" si="9">I76*1.18</f>
        <v>3844.4399999999996</v>
      </c>
      <c r="I76" s="34">
        <v>3258</v>
      </c>
      <c r="J76" s="35"/>
      <c r="K76" s="36" t="str">
        <f>IF(I76*J76,I76*J76,"")</f>
        <v/>
      </c>
    </row>
    <row r="77" spans="1:11" ht="14.5" x14ac:dyDescent="0.35">
      <c r="A77" s="33" t="s">
        <v>249</v>
      </c>
      <c r="B77" s="33"/>
      <c r="C77" s="33"/>
      <c r="D77" s="33"/>
      <c r="E77" s="33"/>
      <c r="F77" s="33"/>
      <c r="G77" s="33"/>
      <c r="H77" s="214">
        <f t="shared" si="9"/>
        <v>7354.94</v>
      </c>
      <c r="I77" s="34">
        <v>6233</v>
      </c>
      <c r="J77" s="35"/>
      <c r="K77" s="36" t="str">
        <f>IF(I77*J77,I77*J77,"")</f>
        <v/>
      </c>
    </row>
    <row r="78" spans="1:11" ht="14.5" x14ac:dyDescent="0.35">
      <c r="A78" s="33" t="s">
        <v>250</v>
      </c>
      <c r="B78" s="33"/>
      <c r="C78" s="33"/>
      <c r="D78" s="33"/>
      <c r="E78" s="33"/>
      <c r="F78" s="33"/>
      <c r="G78" s="33"/>
      <c r="H78" s="214">
        <f t="shared" si="9"/>
        <v>3676.8799999999997</v>
      </c>
      <c r="I78" s="34">
        <v>3116</v>
      </c>
      <c r="J78" s="35"/>
      <c r="K78" s="36" t="str">
        <f>IF(I78*J78,I78*J78,"")</f>
        <v/>
      </c>
    </row>
    <row r="79" spans="1:11" ht="14.5" x14ac:dyDescent="0.35">
      <c r="A79" s="33" t="s">
        <v>199</v>
      </c>
      <c r="B79" s="32"/>
      <c r="C79" s="33"/>
      <c r="D79" s="33"/>
      <c r="E79" s="33"/>
      <c r="F79" s="33"/>
      <c r="G79" s="33"/>
      <c r="H79" s="214">
        <f t="shared" si="9"/>
        <v>2315.16</v>
      </c>
      <c r="I79" s="34">
        <v>1962</v>
      </c>
      <c r="J79" s="35"/>
      <c r="K79" s="36" t="str">
        <f>IF(I79*J79,I79*J79,"")</f>
        <v/>
      </c>
    </row>
    <row r="80" spans="1:11" ht="14.5" x14ac:dyDescent="0.35">
      <c r="A80" s="31"/>
      <c r="B80" s="25"/>
      <c r="C80" s="25"/>
      <c r="D80" s="25"/>
      <c r="E80" s="25"/>
      <c r="F80" s="25"/>
      <c r="G80" s="25"/>
      <c r="H80" s="213"/>
      <c r="I80" s="26"/>
      <c r="J80" s="27"/>
      <c r="K80" s="28"/>
    </row>
    <row r="81" spans="1:11" ht="14.5" x14ac:dyDescent="0.35">
      <c r="A81" s="31" t="s">
        <v>56</v>
      </c>
      <c r="B81" s="25"/>
      <c r="C81" s="25"/>
      <c r="D81" s="25"/>
      <c r="E81" s="25"/>
      <c r="F81" s="25"/>
      <c r="G81" s="25"/>
      <c r="H81" s="213"/>
      <c r="I81" s="26"/>
      <c r="J81" s="27"/>
      <c r="K81" s="29"/>
    </row>
    <row r="82" spans="1:11" ht="14.5" x14ac:dyDescent="0.35">
      <c r="A82" s="33" t="s">
        <v>251</v>
      </c>
      <c r="B82" s="33"/>
      <c r="C82" s="33"/>
      <c r="D82" s="33"/>
      <c r="E82" s="33"/>
      <c r="F82" s="33"/>
      <c r="G82" s="33"/>
      <c r="H82" s="214">
        <f t="shared" ref="H82:H84" si="10">I82*1.18</f>
        <v>2220.7599999999998</v>
      </c>
      <c r="I82" s="39">
        <v>1882</v>
      </c>
      <c r="J82" s="40"/>
      <c r="K82" s="36" t="str">
        <f>IF(I82*J82,I82*J82,"")</f>
        <v/>
      </c>
    </row>
    <row r="83" spans="1:11" ht="14.5" x14ac:dyDescent="0.35">
      <c r="A83" s="33" t="s">
        <v>252</v>
      </c>
      <c r="B83" s="33"/>
      <c r="C83" s="33"/>
      <c r="D83" s="33"/>
      <c r="E83" s="33"/>
      <c r="F83" s="33"/>
      <c r="G83" s="33"/>
      <c r="H83" s="214">
        <f t="shared" si="10"/>
        <v>1115.0999999999999</v>
      </c>
      <c r="I83" s="34">
        <v>945</v>
      </c>
      <c r="J83" s="35"/>
      <c r="K83" s="36" t="str">
        <f>IF(I83*J83,I83*J83,"")</f>
        <v/>
      </c>
    </row>
    <row r="84" spans="1:11" ht="14.5" x14ac:dyDescent="0.35">
      <c r="A84" s="33" t="s">
        <v>253</v>
      </c>
      <c r="B84" s="33"/>
      <c r="C84" s="33"/>
      <c r="D84" s="33"/>
      <c r="E84" s="33"/>
      <c r="F84" s="33"/>
      <c r="G84" s="33"/>
      <c r="H84" s="214">
        <f t="shared" si="10"/>
        <v>1128.08</v>
      </c>
      <c r="I84" s="37">
        <v>956</v>
      </c>
      <c r="J84" s="35"/>
      <c r="K84" s="36" t="str">
        <f>IF(I84*J84,I84*J84,"")</f>
        <v/>
      </c>
    </row>
    <row r="85" spans="1:11" ht="14.5" x14ac:dyDescent="0.35">
      <c r="A85" s="25"/>
      <c r="B85" s="25"/>
      <c r="C85" s="25"/>
      <c r="D85" s="25"/>
      <c r="E85" s="25"/>
      <c r="F85" s="25"/>
      <c r="G85" s="25"/>
      <c r="H85" s="213"/>
      <c r="I85" s="26"/>
      <c r="J85" s="27"/>
      <c r="K85" s="28"/>
    </row>
    <row r="86" spans="1:11" ht="14.5" x14ac:dyDescent="0.35">
      <c r="A86" s="31" t="s">
        <v>37</v>
      </c>
      <c r="B86" s="25"/>
      <c r="C86" s="25"/>
      <c r="D86" s="25"/>
      <c r="E86" s="25"/>
      <c r="F86" s="25"/>
      <c r="G86" s="25"/>
      <c r="H86" s="213"/>
      <c r="I86" s="26"/>
      <c r="J86" s="27"/>
      <c r="K86" s="29"/>
    </row>
    <row r="87" spans="1:11" ht="14.5" x14ac:dyDescent="0.35">
      <c r="A87" s="33" t="s">
        <v>164</v>
      </c>
      <c r="B87" s="33"/>
      <c r="C87" s="33"/>
      <c r="D87" s="33"/>
      <c r="E87" s="33"/>
      <c r="F87" s="33"/>
      <c r="G87" s="33"/>
      <c r="H87" s="214">
        <f t="shared" ref="H87:H90" si="11">I87*1.18</f>
        <v>610.05999999999995</v>
      </c>
      <c r="I87" s="34">
        <v>517</v>
      </c>
      <c r="J87" s="35"/>
      <c r="K87" s="36" t="str">
        <f>IF(I87*J87,I87*J87,"")</f>
        <v/>
      </c>
    </row>
    <row r="88" spans="1:11" ht="14.5" x14ac:dyDescent="0.35">
      <c r="A88" s="33" t="s">
        <v>107</v>
      </c>
      <c r="B88" s="33"/>
      <c r="C88" s="33"/>
      <c r="D88" s="33"/>
      <c r="E88" s="33"/>
      <c r="F88" s="33"/>
      <c r="G88" s="33"/>
      <c r="H88" s="214">
        <f t="shared" si="11"/>
        <v>672.59999999999991</v>
      </c>
      <c r="I88" s="34">
        <v>570</v>
      </c>
      <c r="J88" s="35"/>
      <c r="K88" s="36" t="str">
        <f>IF(I88*J88,I88*J88,"")</f>
        <v/>
      </c>
    </row>
    <row r="89" spans="1:11" ht="14.5" x14ac:dyDescent="0.35">
      <c r="A89" s="33" t="s">
        <v>105</v>
      </c>
      <c r="B89" s="33"/>
      <c r="C89" s="33"/>
      <c r="D89" s="33"/>
      <c r="E89" s="33"/>
      <c r="F89" s="33"/>
      <c r="G89" s="33"/>
      <c r="H89" s="214">
        <f t="shared" si="11"/>
        <v>0</v>
      </c>
      <c r="I89" s="34">
        <v>0</v>
      </c>
      <c r="J89" s="35"/>
      <c r="K89" s="36" t="str">
        <f>IF(I89*J89,I89*J89,"")</f>
        <v/>
      </c>
    </row>
    <row r="90" spans="1:11" ht="14.5" x14ac:dyDescent="0.35">
      <c r="A90" s="33" t="s">
        <v>106</v>
      </c>
      <c r="B90" s="33"/>
      <c r="C90" s="33"/>
      <c r="D90" s="33"/>
      <c r="E90" s="33"/>
      <c r="F90" s="33"/>
      <c r="G90" s="33"/>
      <c r="H90" s="214">
        <f t="shared" si="11"/>
        <v>0</v>
      </c>
      <c r="I90" s="34">
        <v>0</v>
      </c>
      <c r="J90" s="35"/>
      <c r="K90" s="56" t="str">
        <f>IF(I90*J90,I90*J90,"")</f>
        <v/>
      </c>
    </row>
    <row r="91" spans="1:11" ht="14.5" x14ac:dyDescent="0.35">
      <c r="A91" s="25"/>
      <c r="B91" s="25"/>
      <c r="C91" s="25"/>
      <c r="D91" s="25"/>
      <c r="E91" s="25"/>
      <c r="F91" s="25"/>
      <c r="G91" s="25"/>
      <c r="H91" s="213"/>
      <c r="I91" s="26"/>
      <c r="J91" s="27"/>
      <c r="K91" s="28"/>
    </row>
    <row r="92" spans="1:11" ht="14.5" x14ac:dyDescent="0.35">
      <c r="A92" s="31" t="s">
        <v>11</v>
      </c>
      <c r="B92" s="25"/>
      <c r="C92" s="25"/>
      <c r="D92" s="25"/>
      <c r="E92" s="25"/>
      <c r="F92" s="25"/>
      <c r="G92" s="25"/>
      <c r="H92" s="213"/>
      <c r="I92" s="26"/>
      <c r="J92" s="27"/>
      <c r="K92" s="29"/>
    </row>
    <row r="93" spans="1:11" ht="14.5" x14ac:dyDescent="0.35">
      <c r="A93" s="33" t="s">
        <v>254</v>
      </c>
      <c r="B93" s="33"/>
      <c r="C93" s="33"/>
      <c r="D93" s="33"/>
      <c r="E93" s="33"/>
      <c r="F93" s="33"/>
      <c r="G93" s="33"/>
      <c r="H93" s="214">
        <f t="shared" ref="H93:H94" si="12">I93*1.18</f>
        <v>1115.0999999999999</v>
      </c>
      <c r="I93" s="34">
        <v>945</v>
      </c>
      <c r="J93" s="64"/>
      <c r="K93" s="124" t="str">
        <f>IF(I93*J93,I93*J93,"")</f>
        <v/>
      </c>
    </row>
    <row r="94" spans="1:11" ht="14.5" x14ac:dyDescent="0.35">
      <c r="A94" s="33" t="s">
        <v>255</v>
      </c>
      <c r="B94" s="33"/>
      <c r="C94" s="33"/>
      <c r="D94" s="33"/>
      <c r="E94" s="33"/>
      <c r="F94" s="33"/>
      <c r="G94" s="33"/>
      <c r="H94" s="214">
        <f t="shared" si="12"/>
        <v>2224.2999999999997</v>
      </c>
      <c r="I94" s="37">
        <v>1885</v>
      </c>
      <c r="J94" s="35"/>
      <c r="K94" s="65" t="str">
        <f>IF(I94*J94,I94*J94,"")</f>
        <v/>
      </c>
    </row>
    <row r="95" spans="1:11" ht="14.5" x14ac:dyDescent="0.35">
      <c r="A95" s="25"/>
      <c r="B95" s="25"/>
      <c r="C95" s="25"/>
      <c r="D95" s="25"/>
      <c r="E95" s="25"/>
      <c r="F95" s="25"/>
      <c r="G95" s="25"/>
      <c r="H95" s="213"/>
      <c r="I95" s="29"/>
      <c r="J95" s="30"/>
      <c r="K95" s="29"/>
    </row>
    <row r="96" spans="1:11" ht="14.5" x14ac:dyDescent="0.35">
      <c r="A96" s="31" t="s">
        <v>12</v>
      </c>
      <c r="B96" s="25"/>
      <c r="C96" s="25"/>
      <c r="D96" s="25"/>
      <c r="E96" s="25"/>
      <c r="F96" s="25"/>
      <c r="G96" s="25"/>
      <c r="H96" s="213"/>
      <c r="I96" s="26"/>
      <c r="J96" s="27"/>
      <c r="K96" s="29"/>
    </row>
    <row r="97" spans="1:11" ht="14.5" x14ac:dyDescent="0.35">
      <c r="A97" s="33" t="s">
        <v>98</v>
      </c>
      <c r="B97" s="33"/>
      <c r="C97" s="33"/>
      <c r="D97" s="33"/>
      <c r="E97" s="33"/>
      <c r="F97" s="33"/>
      <c r="G97" s="33"/>
      <c r="H97" s="214">
        <f t="shared" ref="H97:H101" si="13">I97*1.18</f>
        <v>0</v>
      </c>
      <c r="I97" s="34">
        <v>0</v>
      </c>
      <c r="J97" s="35"/>
      <c r="K97" s="36" t="str">
        <f>IF(I97*J97,I97*J97,"")</f>
        <v/>
      </c>
    </row>
    <row r="98" spans="1:11" ht="14.5" x14ac:dyDescent="0.35">
      <c r="A98" s="33" t="s">
        <v>99</v>
      </c>
      <c r="B98" s="33"/>
      <c r="C98" s="33"/>
      <c r="D98" s="33"/>
      <c r="E98" s="33"/>
      <c r="F98" s="33"/>
      <c r="G98" s="33"/>
      <c r="H98" s="214">
        <f t="shared" si="13"/>
        <v>0</v>
      </c>
      <c r="I98" s="34">
        <v>0</v>
      </c>
      <c r="J98" s="35"/>
      <c r="K98" s="36" t="str">
        <f>IF(I98*J98,I98*J98,"")</f>
        <v/>
      </c>
    </row>
    <row r="99" spans="1:11" ht="14.5" x14ac:dyDescent="0.35">
      <c r="A99" s="33" t="s">
        <v>100</v>
      </c>
      <c r="B99" s="33"/>
      <c r="C99" s="33"/>
      <c r="D99" s="33"/>
      <c r="E99" s="33"/>
      <c r="F99" s="33"/>
      <c r="G99" s="33"/>
      <c r="H99" s="214">
        <f t="shared" si="13"/>
        <v>0</v>
      </c>
      <c r="I99" s="34">
        <v>0</v>
      </c>
      <c r="J99" s="35"/>
      <c r="K99" s="36" t="str">
        <f>IF(I99*J99,I99*J99,"")</f>
        <v/>
      </c>
    </row>
    <row r="100" spans="1:11" ht="14.5" x14ac:dyDescent="0.35">
      <c r="A100" s="33" t="s">
        <v>101</v>
      </c>
      <c r="B100" s="33"/>
      <c r="C100" s="33"/>
      <c r="D100" s="33"/>
      <c r="E100" s="33"/>
      <c r="F100" s="33"/>
      <c r="G100" s="33"/>
      <c r="H100" s="214">
        <f t="shared" si="13"/>
        <v>0</v>
      </c>
      <c r="I100" s="34">
        <v>0</v>
      </c>
      <c r="J100" s="35"/>
      <c r="K100" s="36"/>
    </row>
    <row r="101" spans="1:11" ht="14.5" x14ac:dyDescent="0.35">
      <c r="A101" s="33" t="s">
        <v>102</v>
      </c>
      <c r="B101" s="33"/>
      <c r="C101" s="33"/>
      <c r="D101" s="33"/>
      <c r="E101" s="33"/>
      <c r="F101" s="33"/>
      <c r="G101" s="33"/>
      <c r="H101" s="214">
        <f t="shared" si="13"/>
        <v>1462.02</v>
      </c>
      <c r="I101" s="34">
        <v>1239</v>
      </c>
      <c r="J101" s="35"/>
      <c r="K101" s="36" t="str">
        <f>IF(I101*J101,I101*J101,"")</f>
        <v/>
      </c>
    </row>
    <row r="102" spans="1:11" ht="14.5" x14ac:dyDescent="0.35">
      <c r="A102" s="25"/>
      <c r="B102" s="25"/>
      <c r="C102" s="25"/>
      <c r="D102" s="25"/>
      <c r="E102" s="25"/>
      <c r="F102" s="25"/>
      <c r="G102" s="25"/>
      <c r="H102" s="213"/>
      <c r="I102" s="26"/>
      <c r="J102" s="27"/>
      <c r="K102" s="29"/>
    </row>
    <row r="103" spans="1:11" ht="14.5" x14ac:dyDescent="0.35">
      <c r="A103" s="31" t="s">
        <v>13</v>
      </c>
      <c r="B103" s="25"/>
      <c r="C103" s="25"/>
      <c r="D103" s="25"/>
      <c r="E103" s="25"/>
      <c r="F103" s="25"/>
      <c r="G103" s="25"/>
      <c r="H103" s="213"/>
      <c r="I103" s="26"/>
      <c r="J103" s="27"/>
      <c r="K103" s="29"/>
    </row>
    <row r="104" spans="1:11" ht="14.5" x14ac:dyDescent="0.35">
      <c r="A104" s="33" t="s">
        <v>103</v>
      </c>
      <c r="B104" s="33"/>
      <c r="C104" s="33"/>
      <c r="D104" s="33"/>
      <c r="E104" s="33"/>
      <c r="F104" s="33"/>
      <c r="G104" s="33"/>
      <c r="H104" s="214">
        <f t="shared" ref="H104:H105" si="14">I104*1.18</f>
        <v>0</v>
      </c>
      <c r="I104" s="34">
        <v>0</v>
      </c>
      <c r="J104" s="35"/>
      <c r="K104" s="36" t="str">
        <f>IF(I104*J104,I104*J104,"")</f>
        <v/>
      </c>
    </row>
    <row r="105" spans="1:11" ht="14.5" x14ac:dyDescent="0.35">
      <c r="A105" s="33" t="s">
        <v>104</v>
      </c>
      <c r="B105" s="33"/>
      <c r="C105" s="33"/>
      <c r="D105" s="33"/>
      <c r="E105" s="33"/>
      <c r="F105" s="33"/>
      <c r="G105" s="33"/>
      <c r="H105" s="214">
        <f t="shared" si="14"/>
        <v>0</v>
      </c>
      <c r="I105" s="34">
        <v>0</v>
      </c>
      <c r="J105" s="35"/>
      <c r="K105" s="36" t="str">
        <f>IF(I105*J105,I105*J105,"")</f>
        <v/>
      </c>
    </row>
    <row r="106" spans="1:11" ht="14.5" x14ac:dyDescent="0.35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9"/>
    </row>
    <row r="107" spans="1:11" ht="14.5" x14ac:dyDescent="0.35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8"/>
    </row>
    <row r="108" spans="1:11" ht="14.5" x14ac:dyDescent="0.35">
      <c r="A108" s="31" t="s">
        <v>15</v>
      </c>
      <c r="B108" s="31"/>
      <c r="C108" s="31"/>
      <c r="D108" s="31"/>
      <c r="E108" s="25"/>
      <c r="F108" s="25"/>
      <c r="G108" s="25"/>
      <c r="H108" s="25"/>
      <c r="I108" s="26"/>
      <c r="J108" s="27"/>
      <c r="K108" s="28"/>
    </row>
    <row r="109" spans="1:11" ht="14.5" x14ac:dyDescent="0.35">
      <c r="A109" s="33" t="s">
        <v>374</v>
      </c>
      <c r="B109" s="32"/>
      <c r="C109" s="32"/>
      <c r="D109" s="32"/>
      <c r="E109" s="33"/>
      <c r="F109" s="33"/>
      <c r="G109" s="33"/>
      <c r="H109" s="33"/>
      <c r="I109" s="34">
        <v>3.5</v>
      </c>
      <c r="J109" s="47"/>
      <c r="K109" s="36" t="str">
        <f>IF(I109*J109,I109*J109,"")</f>
        <v/>
      </c>
    </row>
    <row r="110" spans="1:11" ht="14.5" x14ac:dyDescent="0.35">
      <c r="A110" s="33" t="s">
        <v>16</v>
      </c>
      <c r="B110" s="32"/>
      <c r="C110" s="32"/>
      <c r="D110" s="32"/>
      <c r="E110" s="33"/>
      <c r="F110" s="33"/>
      <c r="G110" s="33"/>
      <c r="H110" s="33"/>
      <c r="I110" s="34">
        <v>1.5</v>
      </c>
      <c r="J110" s="47"/>
      <c r="K110" s="36" t="str">
        <f>IF(I110*J110,I110*J110,"")</f>
        <v/>
      </c>
    </row>
    <row r="111" spans="1:11" ht="14.5" x14ac:dyDescent="0.35">
      <c r="A111" s="25"/>
      <c r="B111" s="25"/>
      <c r="C111" s="25"/>
      <c r="D111" s="25"/>
      <c r="E111" s="25"/>
      <c r="F111" s="25"/>
      <c r="G111" s="30"/>
      <c r="H111" s="30"/>
      <c r="I111" s="30"/>
      <c r="J111" s="29" t="s">
        <v>17</v>
      </c>
      <c r="K111" s="48">
        <f>SUM(K13:K110)</f>
        <v>0</v>
      </c>
    </row>
    <row r="112" spans="1:11" ht="14.5" x14ac:dyDescent="0.35">
      <c r="A112" s="25" t="s">
        <v>18</v>
      </c>
      <c r="B112" s="25"/>
      <c r="C112" s="25"/>
      <c r="D112" s="25"/>
      <c r="E112" s="25"/>
      <c r="F112" s="25"/>
      <c r="G112" s="49">
        <v>0</v>
      </c>
      <c r="H112" s="49"/>
      <c r="I112" s="50"/>
      <c r="J112" s="29" t="s">
        <v>19</v>
      </c>
      <c r="K112" s="48">
        <f>SUM(G112*(K111)/100)</f>
        <v>0</v>
      </c>
    </row>
    <row r="113" spans="1:11" ht="14.5" x14ac:dyDescent="0.35">
      <c r="A113" s="25"/>
      <c r="B113" s="25"/>
      <c r="C113" s="25"/>
      <c r="D113" s="25"/>
      <c r="E113" s="25"/>
      <c r="F113" s="25"/>
      <c r="G113" s="25"/>
      <c r="H113" s="25"/>
      <c r="I113" s="30"/>
      <c r="J113" s="29" t="s">
        <v>20</v>
      </c>
      <c r="K113" s="51">
        <f>K111+K112</f>
        <v>0</v>
      </c>
    </row>
    <row r="114" spans="1:11" ht="14.5" x14ac:dyDescent="0.35">
      <c r="A114" s="25"/>
      <c r="B114" s="25"/>
      <c r="C114" s="25"/>
      <c r="D114" s="25"/>
      <c r="E114" s="25"/>
      <c r="F114" s="25"/>
      <c r="G114" s="25"/>
      <c r="H114" s="25"/>
      <c r="I114" s="29"/>
      <c r="J114" s="30"/>
      <c r="K114" s="29"/>
    </row>
    <row r="115" spans="1:11" ht="14.5" x14ac:dyDescent="0.35">
      <c r="A115" s="25"/>
      <c r="B115" s="25"/>
      <c r="C115" s="25"/>
      <c r="D115" s="25"/>
      <c r="E115" s="25"/>
      <c r="F115" s="25"/>
      <c r="G115" s="25"/>
      <c r="H115" s="25"/>
      <c r="I115" s="29"/>
      <c r="J115" s="30"/>
      <c r="K115" s="29"/>
    </row>
    <row r="116" spans="1:11" ht="14.5" x14ac:dyDescent="0.35">
      <c r="A116" s="25"/>
      <c r="B116" s="25"/>
      <c r="C116" s="25"/>
      <c r="D116" s="25"/>
      <c r="E116" s="25"/>
      <c r="F116" s="25"/>
      <c r="G116" s="25"/>
      <c r="H116" s="25"/>
      <c r="I116" s="29"/>
      <c r="J116" s="30"/>
      <c r="K116" s="29"/>
    </row>
  </sheetData>
  <mergeCells count="9">
    <mergeCell ref="A8:D8"/>
    <mergeCell ref="A7:G7"/>
    <mergeCell ref="I7:K7"/>
    <mergeCell ref="I1:K1"/>
    <mergeCell ref="I2:K2"/>
    <mergeCell ref="I3:K3"/>
    <mergeCell ref="I4:K4"/>
    <mergeCell ref="I5:K5"/>
    <mergeCell ref="I6:K6"/>
  </mergeCells>
  <hyperlinks>
    <hyperlink ref="I3" r:id="rId1" xr:uid="{94ACBB98-0E81-4A3A-9AA3-D4AF079C1A4F}"/>
    <hyperlink ref="I7" r:id="rId2" xr:uid="{C5E35ACF-B69E-4A32-BB5F-818CB42E0041}"/>
  </hyperlinks>
  <pageMargins left="0.5" right="0.5" top="0.25" bottom="0.25" header="0.5" footer="0.5"/>
  <pageSetup scale="94" fitToHeight="2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OJK-H</vt:lpstr>
      <vt:lpstr>OJK-V</vt:lpstr>
      <vt:lpstr>SBF</vt:lpstr>
      <vt:lpstr>SGS</vt:lpstr>
      <vt:lpstr>SMM</vt:lpstr>
      <vt:lpstr>SMMT</vt:lpstr>
      <vt:lpstr>SMP</vt:lpstr>
      <vt:lpstr>SMT</vt:lpstr>
      <vt:lpstr>SPH</vt:lpstr>
      <vt:lpstr>SPHD</vt:lpstr>
      <vt:lpstr>SPH-OJ</vt:lpstr>
      <vt:lpstr>SSF</vt:lpstr>
      <vt:lpstr>SSPH HK</vt:lpstr>
      <vt:lpstr>SSPH-Hot Pack</vt:lpstr>
      <vt:lpstr>STPH</vt:lpstr>
      <vt:lpstr>STRD</vt:lpstr>
      <vt:lpstr>Guaranteed Buy Back &amp; Rental</vt:lpstr>
      <vt:lpstr>'OJK-V'!Print_Area</vt:lpstr>
      <vt:lpstr>SBF!Print_Area</vt:lpstr>
      <vt:lpstr>SGS!Print_Area</vt:lpstr>
      <vt:lpstr>SMM!Print_Area</vt:lpstr>
      <vt:lpstr>SMMT!Print_Area</vt:lpstr>
      <vt:lpstr>SSF!Print_Area</vt:lpstr>
      <vt:lpstr>'SSPH-Hot Pack'!Print_Area</vt:lpstr>
      <vt:lpstr>STPH!Print_Area</vt:lpstr>
      <vt:lpstr>STRD!Print_Area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Jason Stepp</cp:lastModifiedBy>
  <cp:lastPrinted>2021-03-23T17:51:37Z</cp:lastPrinted>
  <dcterms:created xsi:type="dcterms:W3CDTF">2020-08-18T19:59:15Z</dcterms:created>
  <dcterms:modified xsi:type="dcterms:W3CDTF">2022-12-08T21:05:29Z</dcterms:modified>
</cp:coreProperties>
</file>