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les\2025 Pricing\2025 OMNIA\"/>
    </mc:Choice>
  </mc:AlternateContent>
  <xr:revisionPtr revIDLastSave="0" documentId="13_ncr:1_{9ECB9993-5FAF-42A8-8660-14F538B8ED25}" xr6:coauthVersionLast="47" xr6:coauthVersionMax="47" xr10:uidLastSave="{00000000-0000-0000-0000-000000000000}"/>
  <bookViews>
    <workbookView xWindow="-120" yWindow="-120" windowWidth="29040" windowHeight="15840" firstSheet="7" activeTab="8" xr2:uid="{91BC47C4-5FCC-4E7C-B9F6-BB2ABEC2786F}"/>
  </bookViews>
  <sheets>
    <sheet name="OJK-H" sheetId="1" r:id="rId1"/>
    <sheet name="OJK-V" sheetId="2" r:id="rId2"/>
    <sheet name="SMP" sheetId="7" r:id="rId3"/>
    <sheet name="SGS" sheetId="4" r:id="rId4"/>
    <sheet name="SBF" sheetId="3" r:id="rId5"/>
    <sheet name="SMT" sheetId="8" r:id="rId6"/>
    <sheet name="SMM" sheetId="5" r:id="rId7"/>
    <sheet name="SMMT" sheetId="6" r:id="rId8"/>
    <sheet name="SPH" sheetId="9" r:id="rId9"/>
    <sheet name="SPHD" sheetId="10" r:id="rId10"/>
    <sheet name="SPH-OJ" sheetId="11" r:id="rId11"/>
    <sheet name="SSF" sheetId="13" r:id="rId12"/>
    <sheet name="SSPH HK" sheetId="15" r:id="rId13"/>
    <sheet name="STPHSI" sheetId="24" r:id="rId14"/>
    <sheet name="STPH" sheetId="17" r:id="rId15"/>
    <sheet name="STRD" sheetId="18" r:id="rId16"/>
    <sheet name="Guaranteed Buy Back &amp; Rental" sheetId="19" r:id="rId17"/>
    <sheet name="Macropaver 12-EX" sheetId="20" r:id="rId18"/>
    <sheet name="Minimac" sheetId="21" r:id="rId19"/>
    <sheet name="Kasi Infrared" sheetId="22" r:id="rId20"/>
  </sheets>
  <definedNames>
    <definedName name="_xlnm.Print_Area" localSheetId="16">'Guaranteed Buy Back &amp; Rental'!$A$1:$E$24</definedName>
    <definedName name="_xlnm.Print_Area" localSheetId="19">'Kasi Infrared'!$A$1:$E$61</definedName>
    <definedName name="_xlnm.Print_Area" localSheetId="17">'Macropaver 12-EX'!$A$1:$E$71</definedName>
    <definedName name="_xlnm.Print_Area" localSheetId="18">Minimac!$A$1:$E$38</definedName>
    <definedName name="_xlnm.Print_Area" localSheetId="1">'OJK-V'!$A$1:$E$89</definedName>
    <definedName name="_xlnm.Print_Area" localSheetId="4">SBF!$A$1:$E$127</definedName>
    <definedName name="_xlnm.Print_Area" localSheetId="3">SGS!$A$1:$E$112</definedName>
    <definedName name="_xlnm.Print_Area" localSheetId="6">SMM!$A$1:$E$42</definedName>
    <definedName name="_xlnm.Print_Area" localSheetId="7">SMMT!$A$1:$E$66</definedName>
    <definedName name="_xlnm.Print_Area" localSheetId="11">SSF!$A$1:$E$78</definedName>
    <definedName name="_xlnm.Print_Area" localSheetId="14">STPH!$A$1:$E$127</definedName>
    <definedName name="_xlnm.Print_Area" localSheetId="13">STPHSI!$A$1:$E$67</definedName>
    <definedName name="_xlnm.Print_Area" localSheetId="15">STRD!$A$1:$E$86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15" l="1"/>
  <c r="E46" i="15"/>
  <c r="B46" i="15"/>
  <c r="B14" i="15"/>
  <c r="E49" i="13"/>
  <c r="E46" i="13"/>
  <c r="E45" i="13"/>
  <c r="E44" i="13"/>
  <c r="E43" i="13"/>
  <c r="B46" i="13"/>
  <c r="B45" i="13"/>
  <c r="B44" i="13"/>
  <c r="B21" i="9"/>
  <c r="F15" i="1" l="1"/>
  <c r="C15" i="1"/>
  <c r="B17" i="18" l="1"/>
  <c r="B18" i="18"/>
  <c r="B19" i="18"/>
  <c r="B51" i="22"/>
  <c r="E51" i="22"/>
  <c r="E55" i="22" l="1"/>
  <c r="E54" i="22"/>
  <c r="E50" i="22"/>
  <c r="E49" i="22"/>
  <c r="E48" i="22"/>
  <c r="E47" i="22"/>
  <c r="E46" i="22"/>
  <c r="E45" i="22"/>
  <c r="E44" i="22"/>
  <c r="E43" i="22"/>
  <c r="E40" i="22"/>
  <c r="E39" i="22"/>
  <c r="E38" i="22"/>
  <c r="E37" i="22"/>
  <c r="E36" i="22"/>
  <c r="E35" i="22"/>
  <c r="E31" i="22"/>
  <c r="E30" i="22"/>
  <c r="E29" i="22"/>
  <c r="E28" i="22"/>
  <c r="E27" i="22"/>
  <c r="E26" i="22"/>
  <c r="E22" i="22"/>
  <c r="E21" i="22"/>
  <c r="E20" i="22"/>
  <c r="E19" i="22"/>
  <c r="E17" i="22"/>
  <c r="E16" i="22"/>
  <c r="E15" i="22"/>
  <c r="E14" i="22"/>
  <c r="E12" i="22"/>
  <c r="B50" i="22"/>
  <c r="B49" i="22"/>
  <c r="B48" i="22"/>
  <c r="B47" i="22"/>
  <c r="B46" i="22"/>
  <c r="B45" i="22"/>
  <c r="B44" i="22"/>
  <c r="B43" i="22"/>
  <c r="B64" i="13"/>
  <c r="B63" i="13"/>
  <c r="B62" i="13"/>
  <c r="B94" i="17"/>
  <c r="B93" i="17"/>
  <c r="B92" i="17"/>
  <c r="E57" i="22" l="1"/>
  <c r="E59" i="22" s="1"/>
  <c r="E60" i="22" s="1"/>
  <c r="E66" i="24"/>
  <c r="B65" i="24"/>
  <c r="B64" i="24"/>
  <c r="B60" i="24"/>
  <c r="B59" i="24"/>
  <c r="B58" i="24"/>
  <c r="B57" i="24"/>
  <c r="B61" i="24"/>
  <c r="B54" i="24"/>
  <c r="B53" i="24"/>
  <c r="B52" i="24"/>
  <c r="B49" i="24"/>
  <c r="B48" i="24"/>
  <c r="B47" i="24"/>
  <c r="B44" i="24"/>
  <c r="B43" i="24"/>
  <c r="B42" i="24"/>
  <c r="B41" i="24"/>
  <c r="B40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3" i="24"/>
  <c r="B22" i="24"/>
  <c r="B19" i="24"/>
  <c r="B18" i="24"/>
  <c r="B17" i="24"/>
  <c r="B16" i="24"/>
  <c r="B15" i="24"/>
  <c r="B14" i="24"/>
  <c r="E58" i="22" l="1"/>
  <c r="E67" i="24"/>
  <c r="B40" i="22" l="1"/>
  <c r="B39" i="22"/>
  <c r="B38" i="22"/>
  <c r="B37" i="22"/>
  <c r="B36" i="22"/>
  <c r="B35" i="22"/>
  <c r="B31" i="22"/>
  <c r="B30" i="22"/>
  <c r="B29" i="22"/>
  <c r="B28" i="22"/>
  <c r="B27" i="22"/>
  <c r="B26" i="22"/>
  <c r="B22" i="22"/>
  <c r="B21" i="22"/>
  <c r="B20" i="22"/>
  <c r="B17" i="22"/>
  <c r="B16" i="22"/>
  <c r="B15" i="22"/>
  <c r="B12" i="22"/>
  <c r="B73" i="18" l="1"/>
  <c r="B66" i="18"/>
  <c r="B65" i="18"/>
  <c r="B60" i="18"/>
  <c r="B59" i="18"/>
  <c r="B56" i="18"/>
  <c r="B55" i="18"/>
  <c r="B54" i="18"/>
  <c r="B53" i="18"/>
  <c r="B52" i="18"/>
  <c r="B51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1" i="18"/>
  <c r="B30" i="18"/>
  <c r="B27" i="18"/>
  <c r="B26" i="18"/>
  <c r="B24" i="18"/>
  <c r="B23" i="18"/>
  <c r="B22" i="18"/>
  <c r="B101" i="17"/>
  <c r="B91" i="17"/>
  <c r="B90" i="17"/>
  <c r="B89" i="17"/>
  <c r="B88" i="17"/>
  <c r="B87" i="17"/>
  <c r="B84" i="17"/>
  <c r="B83" i="17"/>
  <c r="B82" i="17"/>
  <c r="B81" i="17"/>
  <c r="B75" i="17"/>
  <c r="B74" i="17"/>
  <c r="B73" i="17"/>
  <c r="B70" i="17"/>
  <c r="B69" i="17"/>
  <c r="B68" i="17"/>
  <c r="B67" i="17"/>
  <c r="B66" i="17"/>
  <c r="B63" i="17"/>
  <c r="B62" i="17"/>
  <c r="B61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5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4" i="17"/>
  <c r="B23" i="17"/>
  <c r="B22" i="17"/>
  <c r="B19" i="17"/>
  <c r="B18" i="17"/>
  <c r="B17" i="17"/>
  <c r="B16" i="17"/>
  <c r="B15" i="17"/>
  <c r="B14" i="17"/>
  <c r="B70" i="15"/>
  <c r="B61" i="15"/>
  <c r="B60" i="15"/>
  <c r="B59" i="15"/>
  <c r="B55" i="15"/>
  <c r="B54" i="15"/>
  <c r="B53" i="15"/>
  <c r="B52" i="15"/>
  <c r="B51" i="15"/>
  <c r="B50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4" i="15"/>
  <c r="B23" i="15"/>
  <c r="B22" i="15"/>
  <c r="B21" i="15"/>
  <c r="B18" i="15"/>
  <c r="B17" i="15"/>
  <c r="B16" i="15"/>
  <c r="B15" i="15"/>
  <c r="B72" i="13"/>
  <c r="B61" i="13"/>
  <c r="B60" i="13"/>
  <c r="B59" i="13"/>
  <c r="B56" i="13"/>
  <c r="B55" i="13"/>
  <c r="B54" i="13"/>
  <c r="B53" i="13"/>
  <c r="B52" i="13"/>
  <c r="B51" i="13"/>
  <c r="B50" i="13"/>
  <c r="B49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18" i="13"/>
  <c r="B17" i="13"/>
  <c r="B16" i="13"/>
  <c r="B71" i="11"/>
  <c r="B64" i="11"/>
  <c r="B59" i="11"/>
  <c r="B58" i="11"/>
  <c r="B57" i="11"/>
  <c r="B54" i="11"/>
  <c r="B53" i="11"/>
  <c r="B52" i="11"/>
  <c r="B51" i="11"/>
  <c r="B50" i="11"/>
  <c r="B47" i="11"/>
  <c r="B46" i="11"/>
  <c r="B45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2" i="11"/>
  <c r="B21" i="11"/>
  <c r="B20" i="11"/>
  <c r="B19" i="11"/>
  <c r="B16" i="11"/>
  <c r="B15" i="11"/>
  <c r="B82" i="10"/>
  <c r="B75" i="10"/>
  <c r="B70" i="10"/>
  <c r="B69" i="10"/>
  <c r="B68" i="10"/>
  <c r="B65" i="10"/>
  <c r="B64" i="10"/>
  <c r="B63" i="10"/>
  <c r="B60" i="10"/>
  <c r="B59" i="10"/>
  <c r="B58" i="10"/>
  <c r="B54" i="10"/>
  <c r="B53" i="10"/>
  <c r="B49" i="10"/>
  <c r="B48" i="10"/>
  <c r="B47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2" i="10"/>
  <c r="B21" i="10"/>
  <c r="B20" i="10"/>
  <c r="B19" i="10"/>
  <c r="B16" i="10"/>
  <c r="B15" i="10"/>
  <c r="B14" i="10"/>
  <c r="B98" i="9"/>
  <c r="B91" i="9"/>
  <c r="B90" i="9"/>
  <c r="B85" i="9"/>
  <c r="B84" i="9"/>
  <c r="B83" i="9"/>
  <c r="B80" i="9"/>
  <c r="B79" i="9"/>
  <c r="B78" i="9"/>
  <c r="B75" i="9"/>
  <c r="B74" i="9"/>
  <c r="B73" i="9"/>
  <c r="B72" i="9"/>
  <c r="B69" i="9"/>
  <c r="B68" i="9"/>
  <c r="B67" i="9"/>
  <c r="B66" i="9"/>
  <c r="B22" i="9"/>
  <c r="B62" i="9"/>
  <c r="B61" i="9"/>
  <c r="B60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4" i="9"/>
  <c r="B31" i="9"/>
  <c r="B30" i="9"/>
  <c r="B27" i="9"/>
  <c r="B26" i="9"/>
  <c r="B25" i="9"/>
  <c r="B15" i="9"/>
  <c r="B14" i="9"/>
  <c r="B13" i="9"/>
  <c r="B47" i="6"/>
  <c r="B42" i="6"/>
  <c r="B39" i="6"/>
  <c r="B38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5" i="6"/>
  <c r="B31" i="5"/>
  <c r="B24" i="5"/>
  <c r="B23" i="5"/>
  <c r="B22" i="5"/>
  <c r="B21" i="5"/>
  <c r="B20" i="5"/>
  <c r="B19" i="5"/>
  <c r="B18" i="5"/>
  <c r="B17" i="5"/>
  <c r="B14" i="5"/>
  <c r="B101" i="8"/>
  <c r="B94" i="8"/>
  <c r="B93" i="8"/>
  <c r="B92" i="8"/>
  <c r="B87" i="8"/>
  <c r="B86" i="8"/>
  <c r="B83" i="8" l="1"/>
  <c r="B82" i="8"/>
  <c r="B81" i="8"/>
  <c r="B80" i="8"/>
  <c r="B79" i="8"/>
  <c r="B76" i="8"/>
  <c r="B75" i="8"/>
  <c r="B74" i="8"/>
  <c r="B73" i="8"/>
  <c r="B72" i="8"/>
  <c r="B69" i="8"/>
  <c r="B68" i="8"/>
  <c r="B67" i="8"/>
  <c r="B64" i="8"/>
  <c r="B63" i="8"/>
  <c r="B62" i="8"/>
  <c r="B61" i="8"/>
  <c r="B60" i="8"/>
  <c r="B56" i="8"/>
  <c r="B55" i="8"/>
  <c r="B52" i="8"/>
  <c r="B51" i="8"/>
  <c r="B50" i="8"/>
  <c r="B49" i="8"/>
  <c r="B48" i="8"/>
  <c r="B47" i="8"/>
  <c r="B46" i="8"/>
  <c r="B45" i="8"/>
  <c r="B44" i="8"/>
  <c r="B43" i="8"/>
  <c r="B42" i="8"/>
  <c r="B41" i="8"/>
  <c r="B38" i="8"/>
  <c r="B37" i="8"/>
  <c r="B34" i="8"/>
  <c r="B31" i="8"/>
  <c r="B30" i="8"/>
  <c r="B29" i="8"/>
  <c r="B26" i="8"/>
  <c r="B24" i="8"/>
  <c r="B21" i="8"/>
  <c r="B17" i="8"/>
  <c r="B16" i="8"/>
  <c r="B15" i="8"/>
  <c r="B14" i="8"/>
  <c r="B108" i="3"/>
  <c r="B107" i="3"/>
  <c r="B102" i="3"/>
  <c r="B101" i="3"/>
  <c r="B98" i="3"/>
  <c r="B97" i="3"/>
  <c r="B96" i="3"/>
  <c r="B95" i="3"/>
  <c r="B94" i="3"/>
  <c r="B90" i="3"/>
  <c r="B89" i="3"/>
  <c r="B88" i="3"/>
  <c r="B87" i="3"/>
  <c r="B84" i="3"/>
  <c r="B83" i="3"/>
  <c r="B82" i="3"/>
  <c r="B81" i="3"/>
  <c r="B79" i="3"/>
  <c r="B78" i="3"/>
  <c r="B77" i="3"/>
  <c r="B74" i="3"/>
  <c r="B73" i="3"/>
  <c r="B72" i="3"/>
  <c r="B69" i="3"/>
  <c r="B68" i="3"/>
  <c r="B63" i="3"/>
  <c r="B62" i="3"/>
  <c r="B59" i="3"/>
  <c r="B58" i="3"/>
  <c r="B57" i="3"/>
  <c r="B56" i="3"/>
  <c r="B55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6" i="3"/>
  <c r="B35" i="3"/>
  <c r="B32" i="3"/>
  <c r="B29" i="3"/>
  <c r="B28" i="3"/>
  <c r="B27" i="3"/>
  <c r="B24" i="3"/>
  <c r="B22" i="3"/>
  <c r="B19" i="3"/>
  <c r="B15" i="3"/>
  <c r="B14" i="3"/>
  <c r="B13" i="3"/>
  <c r="B100" i="4"/>
  <c r="B93" i="4"/>
  <c r="B92" i="4"/>
  <c r="B87" i="4"/>
  <c r="B86" i="4"/>
  <c r="B83" i="4"/>
  <c r="B82" i="4"/>
  <c r="B79" i="4"/>
  <c r="B78" i="4"/>
  <c r="B77" i="4"/>
  <c r="B76" i="4"/>
  <c r="B75" i="4"/>
  <c r="B72" i="4"/>
  <c r="B71" i="4"/>
  <c r="B70" i="4"/>
  <c r="B69" i="4"/>
  <c r="B68" i="4"/>
  <c r="B64" i="4"/>
  <c r="B63" i="4"/>
  <c r="B60" i="4"/>
  <c r="B59" i="4"/>
  <c r="B58" i="4"/>
  <c r="B57" i="4"/>
  <c r="B56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38" i="4"/>
  <c r="B37" i="4"/>
  <c r="B34" i="4"/>
  <c r="B31" i="4"/>
  <c r="B30" i="4"/>
  <c r="B29" i="4"/>
  <c r="B26" i="4"/>
  <c r="B24" i="4"/>
  <c r="B21" i="4"/>
  <c r="B17" i="4"/>
  <c r="B16" i="4"/>
  <c r="B15" i="4"/>
  <c r="B14" i="4"/>
  <c r="B67" i="7"/>
  <c r="B58" i="7"/>
  <c r="B51" i="7"/>
  <c r="B48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6" i="7"/>
  <c r="B15" i="7"/>
  <c r="B68" i="2"/>
  <c r="B59" i="2"/>
  <c r="B52" i="2"/>
  <c r="B49" i="2"/>
  <c r="B48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7" i="2"/>
  <c r="B24" i="2"/>
  <c r="B21" i="2"/>
  <c r="B20" i="2"/>
  <c r="B17" i="2"/>
  <c r="B16" i="2"/>
  <c r="B15" i="2"/>
  <c r="B14" i="2"/>
  <c r="C58" i="1"/>
  <c r="C49" i="1"/>
  <c r="C42" i="1"/>
  <c r="C38" i="1"/>
  <c r="C37" i="1"/>
  <c r="C34" i="1"/>
  <c r="C33" i="1"/>
  <c r="C32" i="1"/>
  <c r="C31" i="1"/>
  <c r="C30" i="1"/>
  <c r="C39" i="1"/>
  <c r="C29" i="1"/>
  <c r="C28" i="1"/>
  <c r="C27" i="1"/>
  <c r="C26" i="1"/>
  <c r="C25" i="1"/>
  <c r="C24" i="1"/>
  <c r="C23" i="1"/>
  <c r="C22" i="1"/>
  <c r="C21" i="1"/>
  <c r="C20" i="1"/>
  <c r="C17" i="1"/>
  <c r="C16" i="1"/>
  <c r="E11" i="21" l="1"/>
  <c r="E14" i="21"/>
  <c r="E15" i="21"/>
  <c r="E16" i="21"/>
  <c r="E17" i="21"/>
  <c r="E18" i="21"/>
  <c r="E19" i="21"/>
  <c r="E21" i="21"/>
  <c r="E22" i="21"/>
  <c r="E23" i="21"/>
  <c r="E24" i="21"/>
  <c r="E25" i="21"/>
  <c r="E26" i="21"/>
  <c r="E27" i="21"/>
  <c r="E28" i="21"/>
  <c r="E31" i="21"/>
  <c r="E32" i="21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5" i="20"/>
  <c r="E46" i="20"/>
  <c r="E47" i="20"/>
  <c r="E48" i="20"/>
  <c r="E49" i="20"/>
  <c r="E50" i="20"/>
  <c r="E51" i="20"/>
  <c r="E52" i="20"/>
  <c r="E53" i="20"/>
  <c r="E54" i="20"/>
  <c r="E55" i="20"/>
  <c r="B58" i="20"/>
  <c r="E58" i="20"/>
  <c r="B59" i="20"/>
  <c r="E59" i="20"/>
  <c r="E62" i="20"/>
  <c r="E63" i="20"/>
  <c r="E65" i="20" l="1"/>
  <c r="E67" i="20" s="1"/>
  <c r="E68" i="20" s="1"/>
  <c r="E34" i="21"/>
  <c r="E36" i="21" s="1"/>
  <c r="E66" i="20" l="1"/>
  <c r="E35" i="21"/>
  <c r="E37" i="21"/>
  <c r="E15" i="11"/>
  <c r="E45" i="15" l="1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B63" i="15"/>
  <c r="B62" i="15"/>
  <c r="B54" i="6"/>
  <c r="B61" i="11"/>
  <c r="B60" i="11"/>
  <c r="B87" i="9" l="1"/>
  <c r="B86" i="9"/>
  <c r="E14" i="17" l="1"/>
  <c r="E45" i="2" l="1"/>
  <c r="E44" i="2"/>
  <c r="E43" i="2"/>
  <c r="E42" i="2"/>
  <c r="E41" i="2"/>
  <c r="F34" i="1"/>
  <c r="F33" i="1"/>
  <c r="F32" i="1"/>
  <c r="F31" i="1"/>
  <c r="F30" i="1"/>
  <c r="E15" i="7" l="1"/>
  <c r="E56" i="17" l="1"/>
  <c r="E58" i="17"/>
  <c r="E24" i="17"/>
  <c r="E23" i="17"/>
  <c r="E22" i="9" l="1"/>
  <c r="E65" i="8"/>
  <c r="E35" i="6"/>
  <c r="F39" i="1"/>
  <c r="D22" i="19" l="1"/>
  <c r="D21" i="19"/>
  <c r="E15" i="17"/>
  <c r="E16" i="10" l="1"/>
  <c r="B72" i="18" l="1"/>
  <c r="B71" i="18"/>
  <c r="B70" i="18"/>
  <c r="B69" i="18"/>
  <c r="B62" i="18"/>
  <c r="B61" i="18"/>
  <c r="B100" i="17"/>
  <c r="B99" i="17"/>
  <c r="B98" i="17"/>
  <c r="B97" i="17"/>
  <c r="B75" i="15"/>
  <c r="B74" i="15"/>
  <c r="B73" i="15"/>
  <c r="B69" i="15"/>
  <c r="B68" i="15"/>
  <c r="B67" i="15"/>
  <c r="B66" i="15"/>
  <c r="B70" i="13"/>
  <c r="B69" i="13"/>
  <c r="B68" i="13"/>
  <c r="B67" i="13"/>
  <c r="B75" i="11"/>
  <c r="B74" i="11"/>
  <c r="B70" i="11"/>
  <c r="B69" i="11"/>
  <c r="B68" i="11"/>
  <c r="B67" i="11"/>
  <c r="B86" i="10"/>
  <c r="B85" i="10"/>
  <c r="B81" i="10"/>
  <c r="B80" i="10"/>
  <c r="B79" i="10"/>
  <c r="B78" i="10"/>
  <c r="B72" i="10"/>
  <c r="B71" i="10"/>
  <c r="B102" i="9"/>
  <c r="B101" i="9"/>
  <c r="B97" i="9"/>
  <c r="B96" i="9"/>
  <c r="B95" i="9"/>
  <c r="B94" i="9"/>
  <c r="B18" i="9"/>
  <c r="B105" i="8"/>
  <c r="B104" i="8"/>
  <c r="B100" i="8"/>
  <c r="B99" i="8"/>
  <c r="B98" i="8"/>
  <c r="B97" i="8"/>
  <c r="B89" i="8"/>
  <c r="B88" i="8"/>
  <c r="B20" i="8"/>
  <c r="B66" i="7"/>
  <c r="B65" i="7"/>
  <c r="B62" i="7"/>
  <c r="B61" i="7"/>
  <c r="B57" i="7"/>
  <c r="B56" i="7"/>
  <c r="B55" i="7"/>
  <c r="B54" i="7"/>
  <c r="B58" i="6"/>
  <c r="B57" i="6"/>
  <c r="B53" i="6"/>
  <c r="B52" i="6"/>
  <c r="B51" i="6"/>
  <c r="B50" i="6"/>
  <c r="B44" i="6"/>
  <c r="B43" i="6"/>
  <c r="B35" i="5"/>
  <c r="B34" i="5"/>
  <c r="B30" i="5"/>
  <c r="B29" i="5"/>
  <c r="B28" i="5"/>
  <c r="B27" i="5"/>
  <c r="B104" i="4"/>
  <c r="B103" i="4"/>
  <c r="B99" i="4"/>
  <c r="B98" i="4"/>
  <c r="B97" i="4"/>
  <c r="B96" i="4"/>
  <c r="B89" i="4"/>
  <c r="B88" i="4"/>
  <c r="B20" i="4"/>
  <c r="B119" i="3"/>
  <c r="B118" i="3"/>
  <c r="B114" i="3"/>
  <c r="B113" i="3"/>
  <c r="B112" i="3"/>
  <c r="B111" i="3"/>
  <c r="B104" i="3"/>
  <c r="B103" i="3"/>
  <c r="B91" i="3"/>
  <c r="B71" i="3"/>
  <c r="B18" i="3"/>
  <c r="B67" i="2"/>
  <c r="B66" i="2"/>
  <c r="B63" i="2"/>
  <c r="B62" i="2"/>
  <c r="B58" i="2"/>
  <c r="B57" i="2"/>
  <c r="B56" i="2"/>
  <c r="B55" i="2"/>
  <c r="C48" i="1"/>
  <c r="C47" i="1"/>
  <c r="C46" i="1"/>
  <c r="C45" i="1"/>
  <c r="E69" i="15" l="1"/>
  <c r="E68" i="15"/>
  <c r="E65" i="15"/>
  <c r="E64" i="15"/>
  <c r="E63" i="15"/>
  <c r="E62" i="15"/>
  <c r="E61" i="15"/>
  <c r="E60" i="15"/>
  <c r="E59" i="15"/>
  <c r="E50" i="15"/>
  <c r="E49" i="15"/>
  <c r="E48" i="15"/>
  <c r="E24" i="15"/>
  <c r="E23" i="15"/>
  <c r="E22" i="15"/>
  <c r="E21" i="15"/>
  <c r="E18" i="15"/>
  <c r="E17" i="15"/>
  <c r="E16" i="15"/>
  <c r="E15" i="15"/>
  <c r="E80" i="15" l="1"/>
  <c r="E81" i="15" s="1"/>
  <c r="E82" i="15" s="1"/>
  <c r="E83" i="18"/>
  <c r="E82" i="18"/>
  <c r="E77" i="18"/>
  <c r="E76" i="18"/>
  <c r="E73" i="18"/>
  <c r="E71" i="18"/>
  <c r="E70" i="18"/>
  <c r="E69" i="18"/>
  <c r="E66" i="18"/>
  <c r="E65" i="18"/>
  <c r="E62" i="18"/>
  <c r="E61" i="18"/>
  <c r="E60" i="18"/>
  <c r="E59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1" i="18"/>
  <c r="E30" i="18"/>
  <c r="E29" i="18"/>
  <c r="E28" i="18"/>
  <c r="E27" i="18"/>
  <c r="E26" i="18"/>
  <c r="E24" i="18"/>
  <c r="E23" i="18"/>
  <c r="E22" i="18"/>
  <c r="E19" i="18"/>
  <c r="E18" i="18"/>
  <c r="E17" i="18"/>
  <c r="E16" i="18"/>
  <c r="E15" i="18"/>
  <c r="E84" i="18" l="1"/>
  <c r="E85" i="18" s="1"/>
  <c r="E86" i="18" s="1"/>
  <c r="E105" i="17" l="1"/>
  <c r="E104" i="17"/>
  <c r="E101" i="17"/>
  <c r="E100" i="17"/>
  <c r="E98" i="17"/>
  <c r="E97" i="17"/>
  <c r="E84" i="17"/>
  <c r="E82" i="17"/>
  <c r="E75" i="17"/>
  <c r="E74" i="17"/>
  <c r="E73" i="17"/>
  <c r="E70" i="17"/>
  <c r="E69" i="17"/>
  <c r="E68" i="17"/>
  <c r="E67" i="17"/>
  <c r="E66" i="17"/>
  <c r="E63" i="17"/>
  <c r="E57" i="17"/>
  <c r="E55" i="17"/>
  <c r="E54" i="17"/>
  <c r="E53" i="17"/>
  <c r="E52" i="17"/>
  <c r="E51" i="17"/>
  <c r="E50" i="17"/>
  <c r="E49" i="17"/>
  <c r="E48" i="17"/>
  <c r="E47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2" i="17"/>
  <c r="E19" i="17"/>
  <c r="E18" i="17"/>
  <c r="E17" i="17"/>
  <c r="E16" i="17"/>
  <c r="E106" i="17" l="1"/>
  <c r="E107" i="17" s="1"/>
  <c r="E108" i="17" s="1"/>
  <c r="E75" i="13" l="1"/>
  <c r="E74" i="13"/>
  <c r="E71" i="13"/>
  <c r="E68" i="13"/>
  <c r="E67" i="13"/>
  <c r="E66" i="13"/>
  <c r="E55" i="13"/>
  <c r="E54" i="13"/>
  <c r="E53" i="13"/>
  <c r="E52" i="13"/>
  <c r="E51" i="13"/>
  <c r="E50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18" i="13"/>
  <c r="E17" i="13"/>
  <c r="E16" i="13"/>
  <c r="E76" i="13" l="1"/>
  <c r="E77" i="13" s="1"/>
  <c r="E78" i="13" s="1"/>
  <c r="E80" i="11" l="1"/>
  <c r="E79" i="11"/>
  <c r="E75" i="11"/>
  <c r="E74" i="11"/>
  <c r="E71" i="11"/>
  <c r="E69" i="11"/>
  <c r="E68" i="11"/>
  <c r="E67" i="11"/>
  <c r="E64" i="11"/>
  <c r="E60" i="11"/>
  <c r="E59" i="11"/>
  <c r="E58" i="11"/>
  <c r="E57" i="11"/>
  <c r="E55" i="11"/>
  <c r="E54" i="11"/>
  <c r="E53" i="11"/>
  <c r="E52" i="11"/>
  <c r="E51" i="11"/>
  <c r="E50" i="11"/>
  <c r="E47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2" i="11"/>
  <c r="E21" i="11"/>
  <c r="E20" i="11"/>
  <c r="E19" i="11"/>
  <c r="E16" i="11"/>
  <c r="E81" i="11" l="1"/>
  <c r="E82" i="11" s="1"/>
  <c r="E83" i="11" s="1"/>
  <c r="E91" i="10" l="1"/>
  <c r="E90" i="10"/>
  <c r="E86" i="10"/>
  <c r="E85" i="10"/>
  <c r="E82" i="10"/>
  <c r="E80" i="10"/>
  <c r="E79" i="10"/>
  <c r="E78" i="10"/>
  <c r="E75" i="10"/>
  <c r="E72" i="10"/>
  <c r="E71" i="10"/>
  <c r="E70" i="10"/>
  <c r="E68" i="10"/>
  <c r="E65" i="10"/>
  <c r="E64" i="10"/>
  <c r="E63" i="10"/>
  <c r="E60" i="10"/>
  <c r="E59" i="10"/>
  <c r="E58" i="10"/>
  <c r="E54" i="10"/>
  <c r="E53" i="10"/>
  <c r="E49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5" i="10"/>
  <c r="E14" i="10"/>
  <c r="E92" i="10" l="1"/>
  <c r="E93" i="10" s="1"/>
  <c r="E94" i="10" s="1"/>
  <c r="E107" i="9" l="1"/>
  <c r="E106" i="9"/>
  <c r="E102" i="9"/>
  <c r="E101" i="9"/>
  <c r="E98" i="9"/>
  <c r="E96" i="9"/>
  <c r="E95" i="9"/>
  <c r="E94" i="9"/>
  <c r="E91" i="9"/>
  <c r="E90" i="9"/>
  <c r="E86" i="9"/>
  <c r="E85" i="9"/>
  <c r="E84" i="9"/>
  <c r="E83" i="9"/>
  <c r="E80" i="9"/>
  <c r="E79" i="9"/>
  <c r="E78" i="9"/>
  <c r="E75" i="9"/>
  <c r="E74" i="9"/>
  <c r="E73" i="9"/>
  <c r="E72" i="9"/>
  <c r="E69" i="9"/>
  <c r="E68" i="9"/>
  <c r="E67" i="9"/>
  <c r="E66" i="9"/>
  <c r="E62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4" i="9"/>
  <c r="E31" i="9"/>
  <c r="E30" i="9"/>
  <c r="E27" i="9"/>
  <c r="E26" i="9"/>
  <c r="E25" i="9"/>
  <c r="E21" i="9"/>
  <c r="E18" i="9"/>
  <c r="E15" i="9"/>
  <c r="E14" i="9"/>
  <c r="E13" i="9"/>
  <c r="E108" i="9" l="1"/>
  <c r="E109" i="9" s="1"/>
  <c r="E110" i="9" s="1"/>
  <c r="E110" i="8" l="1"/>
  <c r="E109" i="8"/>
  <c r="E105" i="8"/>
  <c r="E104" i="8"/>
  <c r="E101" i="8"/>
  <c r="E99" i="8"/>
  <c r="E98" i="8"/>
  <c r="E97" i="8"/>
  <c r="E94" i="8"/>
  <c r="E93" i="8"/>
  <c r="E92" i="8"/>
  <c r="E89" i="8"/>
  <c r="E88" i="8"/>
  <c r="E87" i="8"/>
  <c r="E86" i="8"/>
  <c r="E83" i="8"/>
  <c r="E82" i="8"/>
  <c r="E81" i="8"/>
  <c r="E80" i="8"/>
  <c r="E79" i="8"/>
  <c r="E76" i="8"/>
  <c r="E75" i="8"/>
  <c r="E74" i="8"/>
  <c r="E73" i="8"/>
  <c r="E72" i="8"/>
  <c r="E69" i="8"/>
  <c r="E68" i="8"/>
  <c r="E67" i="8"/>
  <c r="E64" i="8"/>
  <c r="E63" i="8"/>
  <c r="E62" i="8"/>
  <c r="E61" i="8"/>
  <c r="E60" i="8"/>
  <c r="E56" i="8"/>
  <c r="E55" i="8"/>
  <c r="E52" i="8"/>
  <c r="E51" i="8"/>
  <c r="E50" i="8"/>
  <c r="E49" i="8"/>
  <c r="E48" i="8"/>
  <c r="E47" i="8"/>
  <c r="E46" i="8"/>
  <c r="E45" i="8"/>
  <c r="E44" i="8"/>
  <c r="E43" i="8"/>
  <c r="E42" i="8"/>
  <c r="E41" i="8"/>
  <c r="E38" i="8"/>
  <c r="E37" i="8"/>
  <c r="E34" i="8"/>
  <c r="E31" i="8"/>
  <c r="E30" i="8"/>
  <c r="E29" i="8"/>
  <c r="E26" i="8"/>
  <c r="E24" i="8"/>
  <c r="E21" i="8"/>
  <c r="E20" i="8"/>
  <c r="E17" i="8"/>
  <c r="E16" i="8"/>
  <c r="E15" i="8"/>
  <c r="E14" i="8"/>
  <c r="E111" i="8" l="1"/>
  <c r="E112" i="8" s="1"/>
  <c r="E113" i="8" s="1"/>
  <c r="E71" i="7" l="1"/>
  <c r="E70" i="7"/>
  <c r="E67" i="7"/>
  <c r="E66" i="7"/>
  <c r="E65" i="7"/>
  <c r="E62" i="7"/>
  <c r="E61" i="7"/>
  <c r="E58" i="7"/>
  <c r="E57" i="7"/>
  <c r="E55" i="7"/>
  <c r="E54" i="7"/>
  <c r="E51" i="7"/>
  <c r="E48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6" i="7"/>
  <c r="E72" i="7" l="1"/>
  <c r="E73" i="7" s="1"/>
  <c r="E74" i="7" s="1"/>
  <c r="E63" i="6" l="1"/>
  <c r="E62" i="6"/>
  <c r="E58" i="6"/>
  <c r="E57" i="6"/>
  <c r="E54" i="6"/>
  <c r="E52" i="6"/>
  <c r="E51" i="6"/>
  <c r="E50" i="6"/>
  <c r="E47" i="6"/>
  <c r="E44" i="6"/>
  <c r="E43" i="6"/>
  <c r="E42" i="6"/>
  <c r="E39" i="6"/>
  <c r="E38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5" i="6"/>
  <c r="E64" i="6" l="1"/>
  <c r="E65" i="6" s="1"/>
  <c r="E66" i="6" s="1"/>
  <c r="E39" i="5" l="1"/>
  <c r="E38" i="5"/>
  <c r="E35" i="5"/>
  <c r="E34" i="5"/>
  <c r="E31" i="5"/>
  <c r="E29" i="5"/>
  <c r="E28" i="5"/>
  <c r="E27" i="5"/>
  <c r="E24" i="5"/>
  <c r="E23" i="5"/>
  <c r="E22" i="5"/>
  <c r="E21" i="5"/>
  <c r="E20" i="5"/>
  <c r="E19" i="5"/>
  <c r="E18" i="5"/>
  <c r="E17" i="5"/>
  <c r="E14" i="5"/>
  <c r="E40" i="5" l="1"/>
  <c r="E41" i="5" l="1"/>
  <c r="E42" i="5" s="1"/>
  <c r="E109" i="4"/>
  <c r="E108" i="4"/>
  <c r="E104" i="4"/>
  <c r="E103" i="4"/>
  <c r="E100" i="4"/>
  <c r="E98" i="4"/>
  <c r="E97" i="4"/>
  <c r="E96" i="4"/>
  <c r="E93" i="4"/>
  <c r="E92" i="4"/>
  <c r="E89" i="4"/>
  <c r="E88" i="4"/>
  <c r="E87" i="4"/>
  <c r="E86" i="4"/>
  <c r="E83" i="4"/>
  <c r="E82" i="4"/>
  <c r="E79" i="4"/>
  <c r="E78" i="4"/>
  <c r="E77" i="4"/>
  <c r="E76" i="4"/>
  <c r="E75" i="4"/>
  <c r="E72" i="4"/>
  <c r="E71" i="4"/>
  <c r="E70" i="4"/>
  <c r="E69" i="4"/>
  <c r="E68" i="4"/>
  <c r="E64" i="4"/>
  <c r="E63" i="4"/>
  <c r="E60" i="4"/>
  <c r="E59" i="4"/>
  <c r="E58" i="4"/>
  <c r="E57" i="4"/>
  <c r="E56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38" i="4"/>
  <c r="E37" i="4"/>
  <c r="E34" i="4"/>
  <c r="E31" i="4"/>
  <c r="E30" i="4"/>
  <c r="E29" i="4"/>
  <c r="E26" i="4"/>
  <c r="E24" i="4"/>
  <c r="E21" i="4"/>
  <c r="E20" i="4"/>
  <c r="E17" i="4"/>
  <c r="E16" i="4"/>
  <c r="E15" i="4"/>
  <c r="E14" i="4"/>
  <c r="E110" i="4" l="1"/>
  <c r="E111" i="4" s="1"/>
  <c r="E112" i="4" s="1"/>
  <c r="E124" i="3" l="1"/>
  <c r="E123" i="3"/>
  <c r="E119" i="3"/>
  <c r="E118" i="3"/>
  <c r="E115" i="3"/>
  <c r="E113" i="3"/>
  <c r="E112" i="3"/>
  <c r="E111" i="3"/>
  <c r="E108" i="3"/>
  <c r="E107" i="3"/>
  <c r="E104" i="3"/>
  <c r="E103" i="3"/>
  <c r="E102" i="3"/>
  <c r="E101" i="3"/>
  <c r="E99" i="3"/>
  <c r="E98" i="3"/>
  <c r="E97" i="3"/>
  <c r="E96" i="3"/>
  <c r="E95" i="3"/>
  <c r="E94" i="3"/>
  <c r="E91" i="3"/>
  <c r="E90" i="3"/>
  <c r="E89" i="3"/>
  <c r="E88" i="3"/>
  <c r="E87" i="3"/>
  <c r="E86" i="3"/>
  <c r="E85" i="3"/>
  <c r="E84" i="3"/>
  <c r="E83" i="3"/>
  <c r="E82" i="3"/>
  <c r="E81" i="3"/>
  <c r="E79" i="3"/>
  <c r="E78" i="3"/>
  <c r="E77" i="3"/>
  <c r="E74" i="3"/>
  <c r="E73" i="3"/>
  <c r="E72" i="3"/>
  <c r="E71" i="3"/>
  <c r="E69" i="3"/>
  <c r="E68" i="3"/>
  <c r="E63" i="3"/>
  <c r="E62" i="3"/>
  <c r="E59" i="3"/>
  <c r="E58" i="3"/>
  <c r="E57" i="3"/>
  <c r="E56" i="3"/>
  <c r="E55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6" i="3"/>
  <c r="E35" i="3"/>
  <c r="E32" i="3"/>
  <c r="E29" i="3"/>
  <c r="E28" i="3"/>
  <c r="E27" i="3"/>
  <c r="E24" i="3"/>
  <c r="E22" i="3"/>
  <c r="E19" i="3"/>
  <c r="E18" i="3"/>
  <c r="E15" i="3"/>
  <c r="E14" i="3"/>
  <c r="E13" i="3"/>
  <c r="E125" i="3" l="1"/>
  <c r="E126" i="3" s="1"/>
  <c r="E127" i="3" s="1"/>
  <c r="E72" i="2" l="1"/>
  <c r="E71" i="2"/>
  <c r="E68" i="2"/>
  <c r="E67" i="2"/>
  <c r="E66" i="2"/>
  <c r="E63" i="2"/>
  <c r="E62" i="2"/>
  <c r="E59" i="2"/>
  <c r="E58" i="2"/>
  <c r="E56" i="2"/>
  <c r="E55" i="2"/>
  <c r="E52" i="2"/>
  <c r="E49" i="2"/>
  <c r="E48" i="2"/>
  <c r="E40" i="2"/>
  <c r="E39" i="2"/>
  <c r="E38" i="2"/>
  <c r="E37" i="2"/>
  <c r="E36" i="2"/>
  <c r="E35" i="2"/>
  <c r="E34" i="2"/>
  <c r="E33" i="2"/>
  <c r="E32" i="2"/>
  <c r="E31" i="2"/>
  <c r="E30" i="2"/>
  <c r="E27" i="2"/>
  <c r="E24" i="2"/>
  <c r="E21" i="2"/>
  <c r="E20" i="2"/>
  <c r="E17" i="2"/>
  <c r="E16" i="2"/>
  <c r="E15" i="2"/>
  <c r="E14" i="2"/>
  <c r="E73" i="2" l="1"/>
  <c r="E75" i="2" s="1"/>
  <c r="F62" i="1"/>
  <c r="F61" i="1"/>
  <c r="F58" i="1"/>
  <c r="F57" i="1"/>
  <c r="F56" i="1"/>
  <c r="F53" i="1"/>
  <c r="F52" i="1"/>
  <c r="F49" i="1"/>
  <c r="F48" i="1"/>
  <c r="F46" i="1"/>
  <c r="F45" i="1"/>
  <c r="F42" i="1"/>
  <c r="F38" i="1"/>
  <c r="F37" i="1"/>
  <c r="F29" i="1"/>
  <c r="F28" i="1"/>
  <c r="F27" i="1"/>
  <c r="F26" i="1"/>
  <c r="F25" i="1"/>
  <c r="F24" i="1"/>
  <c r="F23" i="1"/>
  <c r="F22" i="1"/>
  <c r="F21" i="1"/>
  <c r="F20" i="1"/>
  <c r="F17" i="1"/>
  <c r="F16" i="1"/>
  <c r="F63" i="1" l="1"/>
  <c r="F64" i="1" s="1"/>
  <c r="F65" i="1" s="1"/>
  <c r="E68" i="24"/>
  <c r="E68" i="24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<sst xmlns="http://schemas.openxmlformats.org/spreadsheetml/2006/main" count="1465" uniqueCount="568">
  <si>
    <t>Phone: 651-674-4491 Fx: 651-674-4221</t>
  </si>
  <si>
    <t>jason@steppmfg.com</t>
  </si>
  <si>
    <t>12325 River Road, North Branch, MN 55056</t>
  </si>
  <si>
    <t>WWW.STEPPMFG.COM</t>
  </si>
  <si>
    <t>Stepp Oil Jacketed Kettle OJK-Horizontal</t>
  </si>
  <si>
    <t>System w/ Pump Saver, Agitator, Burner Interlock, Dual Loading Chute, Electric Brakes, and a 2 Light LED System</t>
  </si>
  <si>
    <t>SIZE</t>
  </si>
  <si>
    <t xml:space="preserve">Qty </t>
  </si>
  <si>
    <t>Extended</t>
  </si>
  <si>
    <t xml:space="preserve">UNIT OPTIONS </t>
  </si>
  <si>
    <t>PRODUCT DISTRIBUTION (MUST CHOOSE)</t>
  </si>
  <si>
    <t>BRAKE OPTIONS</t>
  </si>
  <si>
    <t>PAINT (MUST CHOOSE ONE)</t>
  </si>
  <si>
    <t>HITCH (MUST CHOOSE ONE)</t>
  </si>
  <si>
    <t>LIGHT PLUG STYLE (MUST CHOOSE ONE)</t>
  </si>
  <si>
    <t>FREIGHT AND TRAINING FOB Factory North Branch MN</t>
  </si>
  <si>
    <t>Operator Training Travel Expense Per Mile</t>
  </si>
  <si>
    <t>SUBTOTAL</t>
  </si>
  <si>
    <t>*Options recommended by Stepp Mfg. Co., Inc.</t>
  </si>
  <si>
    <t>%                           TAX</t>
  </si>
  <si>
    <t>TOTAL</t>
  </si>
  <si>
    <t>Stepp Oil Jacketed Kettle OJK-Vertical</t>
  </si>
  <si>
    <t>Agitator, Agitator Shutdown Switch, Electric Brakes, and a 2 Light LED System</t>
  </si>
  <si>
    <t>LP Heat Options</t>
  </si>
  <si>
    <t>Diesel Heat Options</t>
  </si>
  <si>
    <t>Additional LP or Diesel Heat Options</t>
  </si>
  <si>
    <t>PRODUCT DISTRIBUTION (REQUIRED W/ PUMPING SYSTEM)</t>
  </si>
  <si>
    <t xml:space="preserve">HEAT OPTIONS (MUST CHOOSE LP OR DIESEL SYSTEM) </t>
  </si>
  <si>
    <t>LP HEAT OPTIONS (MUST CHOOSE IGNITION TYPE)</t>
  </si>
  <si>
    <t>Additional LP Heat Options</t>
  </si>
  <si>
    <t>Additional Diesel Heat Options</t>
  </si>
  <si>
    <t>TANK OPTIONS</t>
  </si>
  <si>
    <t>AGITATOR OPTIONS (N/A with Loading Basket)</t>
  </si>
  <si>
    <t>Hose Options for use with Emulsions (External Pump System)</t>
  </si>
  <si>
    <t>Additional Pumping System Options N/A with Heated Hose Systems</t>
  </si>
  <si>
    <t>Hose Options for use with Cutbacks &amp; AC (Submerged Pump System)</t>
  </si>
  <si>
    <t>SPRAY BAR OPTIONS</t>
  </si>
  <si>
    <t>LIGHT OPTIONS</t>
  </si>
  <si>
    <t>POR</t>
  </si>
  <si>
    <t>Stepp Master Mixer- SMM</t>
  </si>
  <si>
    <t>UNIT OPTIONS</t>
  </si>
  <si>
    <t>LIGHT PLUG STYLE (MUST CHOOSE ONE WITH 2-LIGHT OPTION)</t>
  </si>
  <si>
    <t>Stepp Trailer Mounted Master Mix</t>
  </si>
  <si>
    <t>Mixer and Hydraulic Driven Conveyor driven by Honda Gasoline Engine, 2 Light LED System and Electric Brakes</t>
  </si>
  <si>
    <t>TRAILER OPTIONS</t>
  </si>
  <si>
    <t>ENGINE OPTIONS</t>
  </si>
  <si>
    <t>Stepp Mastic Patcher</t>
  </si>
  <si>
    <t xml:space="preserve"> Auger with Hyd Gate, Agitator, Burner Interlock, Power Loading Chute, Electric Brakes, and a 2 Light LED System</t>
  </si>
  <si>
    <t xml:space="preserve">PRODUCT DISTRIBUTION </t>
  </si>
  <si>
    <t>Liner, Electric Brakes, and a 2 Light System</t>
  </si>
  <si>
    <t>AGITATOR OPTIONS (N/A with 250 gallon tank)</t>
  </si>
  <si>
    <t>Additional Pumping System Options</t>
  </si>
  <si>
    <t>Stepp Premix Heater- SPH</t>
  </si>
  <si>
    <t xml:space="preserve">TACK TANK OPTIONS </t>
  </si>
  <si>
    <t>Additional Options for Tack Tank</t>
  </si>
  <si>
    <t>Stepp Hot Pack Dump Trailer- SPHD</t>
  </si>
  <si>
    <t xml:space="preserve">HEAT OPTIONS </t>
  </si>
  <si>
    <t xml:space="preserve">Engine Options </t>
  </si>
  <si>
    <t>Stepp Oil Jacketed Premix Heater- SPH-OJ</t>
  </si>
  <si>
    <t>Hydraulic Top Doors, Diesel Engine, Engine Enclosure, Electric Brakes, and a 2 Light System</t>
  </si>
  <si>
    <t>HEAT OPTIONS</t>
  </si>
  <si>
    <t>TACK TANK OPTIONS</t>
  </si>
  <si>
    <t>HYDRAULIC OPTIONS</t>
  </si>
  <si>
    <t>Stepp Truck Mounted Street Flusher- SSF</t>
  </si>
  <si>
    <t>HOPPER OPTIONS</t>
  </si>
  <si>
    <t>MOUNTING OPTIONS</t>
  </si>
  <si>
    <t>Stepp Truck Mounted Premix Heater- STPH</t>
  </si>
  <si>
    <t>Hydraulic Pump</t>
  </si>
  <si>
    <t xml:space="preserve">Hook Requires Customer Supplied  PTO and Load Sensing Hydraulic Pump </t>
  </si>
  <si>
    <t xml:space="preserve">LIGHTS </t>
  </si>
  <si>
    <t xml:space="preserve"> HEAT OPTIONS </t>
  </si>
  <si>
    <t>AGITATOR OPTIONS</t>
  </si>
  <si>
    <t>PUMPING SYSTEM OPTIONS</t>
  </si>
  <si>
    <t>185 Gallon</t>
  </si>
  <si>
    <t>275 Gallon</t>
  </si>
  <si>
    <t>400 Gallon</t>
  </si>
  <si>
    <t>Air Compressor</t>
  </si>
  <si>
    <t>Autoloader</t>
  </si>
  <si>
    <t>Electric Overnight Heat 110V 1500W (includes two heaters)*</t>
  </si>
  <si>
    <t>Beacon Style Strobe Light</t>
  </si>
  <si>
    <t>Arrowboard</t>
  </si>
  <si>
    <t>10# Fire Extinguisher</t>
  </si>
  <si>
    <t>Tool Box 10"x10"x24"</t>
  </si>
  <si>
    <t>SMV Sign</t>
  </si>
  <si>
    <t>Spare Tire w/ Holder</t>
  </si>
  <si>
    <t xml:space="preserve">Camera System </t>
  </si>
  <si>
    <t>Heated Overhead Boom with 12' Hose and 48" Aluminum Trigger Wand*</t>
  </si>
  <si>
    <t>Exact Flow- Wand Control</t>
  </si>
  <si>
    <t xml:space="preserve">Hydraulic Brakes- Tandem Axle </t>
  </si>
  <si>
    <t xml:space="preserve">Hwy Orange </t>
  </si>
  <si>
    <t>Black</t>
  </si>
  <si>
    <t>Equipment Yellow</t>
  </si>
  <si>
    <t>Safety Yellow</t>
  </si>
  <si>
    <t>Special Paint: __________</t>
  </si>
  <si>
    <t xml:space="preserve">2-5/16" Ball </t>
  </si>
  <si>
    <t>3" Pintle</t>
  </si>
  <si>
    <t xml:space="preserve">6 Pin Round </t>
  </si>
  <si>
    <t>7 Pin RV</t>
  </si>
  <si>
    <t>TRACTOR TRAILER 7 PIN ROUND CONVERTER</t>
  </si>
  <si>
    <t>75 Gallon- Propane Burner</t>
  </si>
  <si>
    <t>75 Gallon- Diesel Burner</t>
  </si>
  <si>
    <t>125 Gallon- Propane Burner</t>
  </si>
  <si>
    <t>125 Gallon- Diesel Burner</t>
  </si>
  <si>
    <t>Extra Bottle Rack (one comes standard)</t>
  </si>
  <si>
    <t>100# LP Cylinder</t>
  </si>
  <si>
    <t>Diesel Burner Enclosure</t>
  </si>
  <si>
    <t>Electric Overnight Heat 110V 1500W*</t>
  </si>
  <si>
    <t>Air Compressor (available w/ diesel units only)</t>
  </si>
  <si>
    <t>Pumping System w/ Pump Saver (on-demand pumping system)*</t>
  </si>
  <si>
    <t>Engine Enclosure*</t>
  </si>
  <si>
    <t>Exact Flow- Wand Control*</t>
  </si>
  <si>
    <t xml:space="preserve">Hydraulic Brakes- Single Axle </t>
  </si>
  <si>
    <t>200 Gallon</t>
  </si>
  <si>
    <t>300 Gallon</t>
  </si>
  <si>
    <t>500 Gallon</t>
  </si>
  <si>
    <t>LP Burner</t>
  </si>
  <si>
    <t>Diesel Burner with Automatic Temperature Controls</t>
  </si>
  <si>
    <t>Constant Ignition for LP Burner</t>
  </si>
  <si>
    <t>OR</t>
  </si>
  <si>
    <t>Spark Ignition with Auto Temperature Controls for LP Burner</t>
  </si>
  <si>
    <t>Mounted LP Bottle</t>
  </si>
  <si>
    <t xml:space="preserve">Electric Overnight Heat 110V 1500W </t>
  </si>
  <si>
    <t>Electric Overnight Heat 220V 3000W (500 gallon tank only)</t>
  </si>
  <si>
    <t>LP Hand Torch</t>
  </si>
  <si>
    <t>20# LP Bottle &amp; Rack (for diesel systems)</t>
  </si>
  <si>
    <t>Hose Reel for Hand Torch</t>
  </si>
  <si>
    <t>Washdown System</t>
  </si>
  <si>
    <t>Hose Reel for Washdown</t>
  </si>
  <si>
    <t>Pour-Pot Cleaning Bracket</t>
  </si>
  <si>
    <t>Baffle (recommended for 500 gallon tank only)</t>
  </si>
  <si>
    <t>Manual Holder</t>
  </si>
  <si>
    <t>Safety Loading Chute</t>
  </si>
  <si>
    <t>100# Safety Loading Chute</t>
  </si>
  <si>
    <t>Barrel Hood</t>
  </si>
  <si>
    <t>Hydraulic Agitator</t>
  </si>
  <si>
    <t>Electric Agitator with 7 Day Programmable Timer</t>
  </si>
  <si>
    <t>Hydraulic Pumping System using Truck Hydraulics</t>
  </si>
  <si>
    <t>Hydraulic Pumping System using 20HP Kohler LPG Engine</t>
  </si>
  <si>
    <t>20' Yellow Ortec Hose 0-200°</t>
  </si>
  <si>
    <t>25' Yellow Ortec Hose 0-200°</t>
  </si>
  <si>
    <t>Aluminum Wand in lieu of Steel</t>
  </si>
  <si>
    <t>(*Flush tank required with nonheated hose systems, must choose one)</t>
  </si>
  <si>
    <t>5 Gallon Flush Tank</t>
  </si>
  <si>
    <t xml:space="preserve">15 Gallon Recirculating Flush Tank </t>
  </si>
  <si>
    <t>Hose Reel and 25' Tack Hose</t>
  </si>
  <si>
    <t>Heated 15' Hose 0-450°</t>
  </si>
  <si>
    <t>Heated 20' Hose 0-450°</t>
  </si>
  <si>
    <t>Heated Overhead Boom w/ 12' Hose and Steel Wand</t>
  </si>
  <si>
    <t>16HP Kubota Diesel Engine</t>
  </si>
  <si>
    <t>Kubota Engine Enclosure</t>
  </si>
  <si>
    <t>13HP Gasoline Honda Engine (N/A with Heated Hose System)</t>
  </si>
  <si>
    <t>Honda Engine Enclosure</t>
  </si>
  <si>
    <t>Kohler Engine Enclosure</t>
  </si>
  <si>
    <t>8' Economy Tack Bar (upgrade)</t>
  </si>
  <si>
    <t>8' Deluxe Tack Bar (upgrade)</t>
  </si>
  <si>
    <t>LED LIGHTS</t>
  </si>
  <si>
    <t>Hydraulic Brakes- Single Axle (200 and 300 gallon tanks)</t>
  </si>
  <si>
    <t>Hydraulic Brakes- Tandem Axle (500 gallon tank)</t>
  </si>
  <si>
    <t>Equipment  Yellow</t>
  </si>
  <si>
    <t>Safety  Yellow</t>
  </si>
  <si>
    <t>15' Yellow Ortec Hose (standard) 0-200°</t>
  </si>
  <si>
    <r>
      <t xml:space="preserve">LOADING HATCH OPTIONS </t>
    </r>
    <r>
      <rPr>
        <sz val="11"/>
        <rFont val="Calibri"/>
        <family val="2"/>
        <scheme val="minor"/>
      </rPr>
      <t>*in lieu of standard 20" manway</t>
    </r>
  </si>
  <si>
    <t>Material Loading Hoist (available only w/ barrel hood)</t>
  </si>
  <si>
    <t>Material Loading Basket (available w/ barrel hood or 100# chute)</t>
  </si>
  <si>
    <r>
      <t xml:space="preserve">PUMPING SYSTEM OPTIONS </t>
    </r>
    <r>
      <rPr>
        <sz val="11"/>
        <rFont val="Calibri"/>
        <family val="2"/>
        <scheme val="minor"/>
      </rPr>
      <t>*in lieu of standard gravity drain base unit</t>
    </r>
  </si>
  <si>
    <r>
      <t xml:space="preserve">ENGINE OPTIONS FOR PUMPING SYSTEM </t>
    </r>
    <r>
      <rPr>
        <sz val="11"/>
        <rFont val="Calibri"/>
        <family val="2"/>
        <scheme val="minor"/>
      </rPr>
      <t>*in lieu of standard Kohler LP Engine</t>
    </r>
  </si>
  <si>
    <t>180 Gallon</t>
  </si>
  <si>
    <t>360 Gallon</t>
  </si>
  <si>
    <t>580 Gallon</t>
  </si>
  <si>
    <t>Electric Overnight Heat 220V 3000W (580 gallon tank only)</t>
  </si>
  <si>
    <t>(*Submerged Pump System)</t>
  </si>
  <si>
    <t>13HP Gasoline Honda Engine</t>
  </si>
  <si>
    <t>Hydraulic Brakes- Single Axle (180, 275, 360 gallon tanks)</t>
  </si>
  <si>
    <t>Hydraulic Brakes- Tandem Axle (580 gallon tank)</t>
  </si>
  <si>
    <t>SMM Master Mix Tailgate Mixer</t>
  </si>
  <si>
    <t>Shovel Cleaning Compartment*</t>
  </si>
  <si>
    <t>2-Light Light System (includes rubber-grommeted lights)</t>
  </si>
  <si>
    <t>Flush Mounted Strobe Light</t>
  </si>
  <si>
    <t>Stainless Steel Tool Holder</t>
  </si>
  <si>
    <r>
      <rPr>
        <sz val="11"/>
        <rFont val="Calibri"/>
        <family val="2"/>
        <scheme val="minor"/>
      </rPr>
      <t>13HP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Honda Engine with Hydraulic System*</t>
    </r>
  </si>
  <si>
    <t>SMMT Trailer Mounted Master Mix</t>
  </si>
  <si>
    <t>Flush Mounted Strobe Light (SET OF 2)</t>
  </si>
  <si>
    <t>Compactor Plate Carrier*</t>
  </si>
  <si>
    <t>LP Hand Torch w/ 20# LP Bottle</t>
  </si>
  <si>
    <t>Washdown System*</t>
  </si>
  <si>
    <t>Hose Reel for Washdown*</t>
  </si>
  <si>
    <t>Conveyor Deduct</t>
  </si>
  <si>
    <t>Material Additive Bin*</t>
  </si>
  <si>
    <t>Horizontal Conveyor Bracket</t>
  </si>
  <si>
    <t>Kubota Diesel Engine in lieu of Honda</t>
  </si>
  <si>
    <t>Engine Enclosure</t>
  </si>
  <si>
    <r>
      <rPr>
        <sz val="11"/>
        <rFont val="Calibri"/>
        <family val="2"/>
        <scheme val="minor"/>
      </rPr>
      <t>10#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Fire Extinguisher</t>
    </r>
  </si>
  <si>
    <t>24"W x3"H Aluminum Squeegee</t>
  </si>
  <si>
    <t>8"W x 6"H Aluminum Squeegee</t>
  </si>
  <si>
    <t>10"Wx6"H Aluminum Squeegee</t>
  </si>
  <si>
    <t>12"W x6"H Aluminum Squeegee</t>
  </si>
  <si>
    <t>18"W x6"H Aluminum Squeegee</t>
  </si>
  <si>
    <t xml:space="preserve">LAB Model B Lance </t>
  </si>
  <si>
    <t>Hose Reel For Hand Torch</t>
  </si>
  <si>
    <t>Stainless Steel Tool Holders</t>
  </si>
  <si>
    <t xml:space="preserve">Double Knuckle Auger System </t>
  </si>
  <si>
    <t>600 Gallon</t>
  </si>
  <si>
    <t>1000 Gallon</t>
  </si>
  <si>
    <t>1200 Gallon</t>
  </si>
  <si>
    <t>(*External Pump System)</t>
  </si>
  <si>
    <t>(*Flush tank required with pumping system, must choose one)</t>
  </si>
  <si>
    <t>Hydraulic Brakes- Tandem Axle (600, 1000, 1200 gallon tanks)</t>
  </si>
  <si>
    <t>Hydraulic Brakes- Single Axle (250 and 400 gallon tanks)</t>
  </si>
  <si>
    <t>ABS Air Brakes (1000 and 1200 gallon tanks only)</t>
  </si>
  <si>
    <r>
      <t>Electric Overnight Heat 220V 3000W (</t>
    </r>
    <r>
      <rPr>
        <u/>
        <sz val="11"/>
        <rFont val="Calibri"/>
        <family val="2"/>
        <scheme val="minor"/>
      </rPr>
      <t>&gt;</t>
    </r>
    <r>
      <rPr>
        <sz val="11"/>
        <rFont val="Calibri"/>
        <family val="2"/>
        <scheme val="minor"/>
      </rPr>
      <t xml:space="preserve"> 600 gallon tanks only)</t>
    </r>
  </si>
  <si>
    <r>
      <rPr>
        <sz val="11"/>
        <rFont val="Calibri"/>
        <family val="2"/>
        <scheme val="minor"/>
      </rPr>
      <t>Electric Agitator with 7 Day Programmable Timer</t>
    </r>
    <r>
      <rPr>
        <b/>
        <sz val="11"/>
        <rFont val="Calibri"/>
        <family val="2"/>
        <scheme val="minor"/>
      </rPr>
      <t xml:space="preserve"> (120 Volt)</t>
    </r>
  </si>
  <si>
    <t>1.5 Cubic Yard (2 ton)</t>
  </si>
  <si>
    <t>2.0 Cubic Yard (3 ton)</t>
  </si>
  <si>
    <t>3.0 Cubic Yard (4 ton)</t>
  </si>
  <si>
    <t>Diesel Burner with Automatic Temperature Controls*</t>
  </si>
  <si>
    <t>Diesel Burner Enclosure*</t>
  </si>
  <si>
    <t>7 Day 24 Hr Diesel Burner Timer (requires battery charger)</t>
  </si>
  <si>
    <t>Electric Overnight Heat 110V 1500W</t>
  </si>
  <si>
    <t>15 Gallon Plastic Water Tank</t>
  </si>
  <si>
    <t>Stainless Steel Tool Holder*</t>
  </si>
  <si>
    <t>Front Mount Spoils Bin (not available with tack tank or Front Platform Opt.)*</t>
  </si>
  <si>
    <t>Battery Charger</t>
  </si>
  <si>
    <t>Expanded Metal Basket (not available with tack tank)</t>
  </si>
  <si>
    <t xml:space="preserve">Bomag BVP 10/36 Plate Compactor </t>
  </si>
  <si>
    <t>Bomag BW55E Single Drum Roller</t>
  </si>
  <si>
    <t>Wacker WP 1550 AW Plate Compactor</t>
  </si>
  <si>
    <t>*Auto temp controls included (Except when no auto temp controls on LP hopper)</t>
  </si>
  <si>
    <t>Tack Tank w/ LP Burner and Gravity Discharge</t>
  </si>
  <si>
    <t>Tack Tank w/ Diesel Burner and Gravity Discharge</t>
  </si>
  <si>
    <t>Tack Tank w/ LP Burner and Pumping System</t>
  </si>
  <si>
    <t>Kohler LP Engine (for LP burner systems only)</t>
  </si>
  <si>
    <t>Electric Overnight Heat for Tack Tank 110V 1500W</t>
  </si>
  <si>
    <t>Hose Reel for Tack Hose</t>
  </si>
  <si>
    <t xml:space="preserve">Aluminum Wand in lieu of Steel </t>
  </si>
  <si>
    <t>Hydraulic Brakes- Single Axle (SPH-1.5)</t>
  </si>
  <si>
    <r>
      <t xml:space="preserve">Engine Options for Tack Tank </t>
    </r>
    <r>
      <rPr>
        <sz val="11"/>
        <rFont val="Calibri"/>
        <family val="2"/>
        <scheme val="minor"/>
      </rPr>
      <t>(*required w/ pumping system)</t>
    </r>
  </si>
  <si>
    <t>7 Day 24 Hr Diesel Burner Timer</t>
  </si>
  <si>
    <t>Electric Overnight Heat 110V 1500W (cold mix use)</t>
  </si>
  <si>
    <t>Electric Overnight Heat 220V 3000W (hot mix use)*</t>
  </si>
  <si>
    <t xml:space="preserve">Beacon Style Strobe Light </t>
  </si>
  <si>
    <t>Platform w/ Railing and Steps (not available with tack tank)</t>
  </si>
  <si>
    <t>Hydraulic Top and Discharge Doors</t>
  </si>
  <si>
    <t>*Auto temp controls included</t>
  </si>
  <si>
    <t>*Engine also available w/o tack tank to run the hydraulic system in lieu of electric</t>
  </si>
  <si>
    <t xml:space="preserve">Kubota Diesel Engine </t>
  </si>
  <si>
    <t xml:space="preserve">Honda Gas Engine </t>
  </si>
  <si>
    <t>Hydraulic Brakes- Tandem Axle</t>
  </si>
  <si>
    <r>
      <rPr>
        <sz val="11"/>
        <rFont val="Calibri"/>
        <family val="2"/>
        <scheme val="minor"/>
      </rPr>
      <t>Tack Tank w/ Diesel Burner and Pumping System</t>
    </r>
    <r>
      <rPr>
        <b/>
        <sz val="1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and Honda Engine</t>
    </r>
  </si>
  <si>
    <t>2-5/16" Ball</t>
  </si>
  <si>
    <t>SSF-2000</t>
  </si>
  <si>
    <t>SSF-3000</t>
  </si>
  <si>
    <t>Garden Hose Adapter- Pressurized</t>
  </si>
  <si>
    <t>Airblast (per nozzle)</t>
  </si>
  <si>
    <t xml:space="preserve">Additional Hose Reel </t>
  </si>
  <si>
    <t>304L Stainless Tank</t>
  </si>
  <si>
    <t>Stainless Plumbing</t>
  </si>
  <si>
    <t>Additional Plumbing Nozzles (4 are std- mid &amp; rear mounted)</t>
  </si>
  <si>
    <t>Duckbill Nozzles (Qty 2 required if additional nozzles)</t>
  </si>
  <si>
    <t>Sprinkler Can</t>
  </si>
  <si>
    <t>Sprinkler Bar- Pressurized</t>
  </si>
  <si>
    <t>Water Canon with Joy Stick</t>
  </si>
  <si>
    <t>Front Equipment Fill</t>
  </si>
  <si>
    <t>Aluminum Fenders (std with stainless steel tank)</t>
  </si>
  <si>
    <t>Heated Cabinet- Stainless Steel</t>
  </si>
  <si>
    <t>Non Heated Cabinet- Stainless Steel (Trailer Units)</t>
  </si>
  <si>
    <t>Pro-Tech Tool Box Aluminum</t>
  </si>
  <si>
    <t>Pro-Tech Stainless Steel Tool Box</t>
  </si>
  <si>
    <t>Anti-icing Package with 3 lane spray bar and PLC controller</t>
  </si>
  <si>
    <t>316L Stainless Steel Tank For Anti Icing Operations</t>
  </si>
  <si>
    <t>Trailer with ABS Airbrakes</t>
  </si>
  <si>
    <t>304 Stainless Steel Trailer Upcharge</t>
  </si>
  <si>
    <t>Air Ride Suspension Upgrade</t>
  </si>
  <si>
    <t>Hook Mounted System Includes A-Frame</t>
  </si>
  <si>
    <t>LED Truck Lights</t>
  </si>
  <si>
    <t>Whelen Super LED Light Package</t>
  </si>
  <si>
    <t>Work Lights</t>
  </si>
  <si>
    <t>Whelen Scene Light LED</t>
  </si>
  <si>
    <t>White</t>
  </si>
  <si>
    <r>
      <t xml:space="preserve">LIGHT OPTIONS </t>
    </r>
    <r>
      <rPr>
        <sz val="11"/>
        <rFont val="Calibri"/>
        <family val="2"/>
        <scheme val="minor"/>
      </rPr>
      <t>(Standard package is included with base unit)</t>
    </r>
  </si>
  <si>
    <r>
      <t>Stepp Trailer Distributor- STRD-100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*For use with Emulsions or Cutbacks &amp; AC</t>
    </r>
  </si>
  <si>
    <t>Platform w/ Railing and Steps</t>
  </si>
  <si>
    <t xml:space="preserve">Hook Mount With No Hoist </t>
  </si>
  <si>
    <t xml:space="preserve">Hook Mounted with Hoist </t>
  </si>
  <si>
    <t xml:space="preserve">TRACTOR TRAILER 7 PIN ROUND CONVERTER </t>
  </si>
  <si>
    <t>4.0 Cubic Yard (5 ton)</t>
  </si>
  <si>
    <t>5.0 Cubic Yard (6.75 ton)</t>
  </si>
  <si>
    <t>6.0 Cubic Yard (8 ton)</t>
  </si>
  <si>
    <t>7.0 Cubic Yard (9 ton)</t>
  </si>
  <si>
    <t xml:space="preserve">Electric Overnight Heat 220V 6000W </t>
  </si>
  <si>
    <t>Flush Mounted Strobe Light - Set of 2</t>
  </si>
  <si>
    <t>Whelen TAI65NFI LED Arrowboard</t>
  </si>
  <si>
    <t>Compactor Plate Carrier</t>
  </si>
  <si>
    <t>Shovel Cleaning Compartment</t>
  </si>
  <si>
    <t>Spoils Bin</t>
  </si>
  <si>
    <t>HOOK Configuration (includes frame and hydraulic manifold)</t>
  </si>
  <si>
    <t>TRAILER Mounted</t>
  </si>
  <si>
    <t>ABS Brakes</t>
  </si>
  <si>
    <t>Rotary Compressor 100 CFM</t>
  </si>
  <si>
    <t>Reciprocating Compressor</t>
  </si>
  <si>
    <t>Air Blast</t>
  </si>
  <si>
    <t>Asphalt Anti-Bridging Mixer</t>
  </si>
  <si>
    <t xml:space="preserve">Hopper Cleaning System </t>
  </si>
  <si>
    <t>Asphalt Swing Chute</t>
  </si>
  <si>
    <t>Tack Tank w/ Oil Jacket, Auto Temp, Gravity Discharge</t>
  </si>
  <si>
    <t>Pumping System for Tack Tank</t>
  </si>
  <si>
    <t xml:space="preserve">Electric Overnight Heat for Tack Tank 110V 1500W </t>
  </si>
  <si>
    <t>Hose Reel for Tack Hose (highly recommended)</t>
  </si>
  <si>
    <t>Power Beyond for Hydraulic Controls</t>
  </si>
  <si>
    <t>*Dual Hydraulic Hose Reel</t>
  </si>
  <si>
    <t>Hydraulic Jack Hammer (requires power beyond)</t>
  </si>
  <si>
    <t>Hydraulic Tamper (requires power beyond)</t>
  </si>
  <si>
    <t>Faster Hydraulic Hook-ups (Hook mount only)</t>
  </si>
  <si>
    <t>Whelen Super LED Light Package less Mirror Mount Strobes</t>
  </si>
  <si>
    <t>600 Gallon- 100 GPM- Propane Burner</t>
  </si>
  <si>
    <t>600 Gallon- 100 GPM- Diesel Burner</t>
  </si>
  <si>
    <t>800 Gallon- 100 GPM- Diesel Burner</t>
  </si>
  <si>
    <t>1000 Gallon- 100 GPM- Diesel Burner</t>
  </si>
  <si>
    <t>1200 Gallon- 100 GPM- Diesel Burner</t>
  </si>
  <si>
    <t>Electric Overnight Heat 220V 3000W</t>
  </si>
  <si>
    <t xml:space="preserve">LP Hand Torch </t>
  </si>
  <si>
    <t xml:space="preserve">Washdown System </t>
  </si>
  <si>
    <t>Oval Tank</t>
  </si>
  <si>
    <t>Slip-in Style Configuration</t>
  </si>
  <si>
    <t>Aluminum Insulation Jacket</t>
  </si>
  <si>
    <t>20' Yellow Ortec Hose (0-200°F materials)</t>
  </si>
  <si>
    <t>25' Yellow Ortec Hose (0-200°F materials)</t>
  </si>
  <si>
    <t>Hose Reel and 25' Hose</t>
  </si>
  <si>
    <t>150 GPM Pumping System-Includes Tier 4 Kubota 40 Hp</t>
  </si>
  <si>
    <t>Hydraulic Brakes</t>
  </si>
  <si>
    <t>4.0 Cubic Yard (5.4ton)</t>
  </si>
  <si>
    <t>5.0 Cubic Yard (6.75ton)</t>
  </si>
  <si>
    <t>Compactor Plate Carrier (shipped loose on hook, mounted on truck mounted)</t>
  </si>
  <si>
    <t>15 Gallon Plastic Water Tank (shipped loose on hook, mounted on truck mounted)</t>
  </si>
  <si>
    <t>Shovel Cleaning Compartment (shipped loose on hook, mounted on truck mounted)</t>
  </si>
  <si>
    <t>Truck Mounted With Hoist for 2.0 and 3.0</t>
  </si>
  <si>
    <t>Truck Mounted With Hoist for 4.0 and 5.0</t>
  </si>
  <si>
    <r>
      <t xml:space="preserve">Stepp Bottom Fired Kettles- SBF </t>
    </r>
    <r>
      <rPr>
        <sz val="11"/>
        <rFont val="Times New Roman"/>
        <family val="1"/>
      </rPr>
      <t>*For use with Emulsions or Cutbacks &amp; AC</t>
    </r>
  </si>
  <si>
    <r>
      <rPr>
        <b/>
        <u/>
        <sz val="11"/>
        <rFont val="Times New Roman"/>
        <family val="1"/>
      </rPr>
      <t>Stepp Mini Tank Distributor- SMT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*For use with Emulsions only</t>
    </r>
  </si>
  <si>
    <t xml:space="preserve">LED Work Lights </t>
  </si>
  <si>
    <t>Price Per Loaded Mile (excluding Alaska, Hawaii POR)</t>
  </si>
  <si>
    <t>Adjustable Shoe for Double K Auger 4"-12"</t>
  </si>
  <si>
    <t>Adjustable Shoe for Double K Auger 12"-24"</t>
  </si>
  <si>
    <t>Adjustable Shoe for Double K Auger 24"-36"</t>
  </si>
  <si>
    <t xml:space="preserve">Each Base Unit Includes: Electric Brakes, 2 Light System, Burner, Automatic Temperature Controls, Multi-function </t>
  </si>
  <si>
    <t>Each Base Unit Includes: Diesel Burner, Automatic Temperature Controls, Hydraulic Auger, Oil Jacket, PTO and</t>
  </si>
  <si>
    <t xml:space="preserve">Each Base Unit Includes: Diesel Burner, Automatic Temperature Controls, Oil Jacket,  Shovel Platform </t>
  </si>
  <si>
    <t>Each Base Unit Includes: 100' Hose with Electric Rewind Hose Reel, 750 GPM Hydraulically Driven Water Pump,</t>
  </si>
  <si>
    <t xml:space="preserve">Each Base Unit Includes: Diesel Burner, Automatic Temperature Controls, Oil Jacketed Heat, Auger Delivery, </t>
  </si>
  <si>
    <t xml:space="preserve">Each Base Unit Includes: Burner, 20" Manway, Roll Over Protection, Ladder, Gravity Drain, Stainless Steel </t>
  </si>
  <si>
    <t>Each Base Unit Includes: Diesel Engine w/ Enclosure, Diesel Burner w/ Enclosure and Auto Temp Controls, Discharge</t>
  </si>
  <si>
    <t>Each Base Unit Includes: Burner, Gravity Drain, Electric Brakes, and a 2 Light System</t>
  </si>
  <si>
    <t>Each Base Unit Includes: Burner, 20" Manway, Gravity Drain, Stainless Steel Liner, Electric Brakes, and a 2 Light System</t>
  </si>
  <si>
    <t xml:space="preserve">Each Base Unit Includes: LP or Diesel Burner w/ Auto Temp Controls, Bottle Rack for LP Systems, Gravity Drain, </t>
  </si>
  <si>
    <t>Each Base Unit Includes: Diesel Engine w/ Enclosure, Diesel Burner w/ Enclosure and Auto Temp Controls, Pumping</t>
  </si>
  <si>
    <t>6' Non-Circulating Economy Tack Bar</t>
  </si>
  <si>
    <t>6' Non-Circulating Economy Tack Bar with Tether Control</t>
  </si>
  <si>
    <t>6' Full-Circulating Deluxe Tack Bar with Tether Control</t>
  </si>
  <si>
    <r>
      <t xml:space="preserve">LOADING HATCH OPTIONS </t>
    </r>
    <r>
      <rPr>
        <sz val="12"/>
        <rFont val="Calibri"/>
        <family val="2"/>
        <scheme val="minor"/>
      </rPr>
      <t>*in lieu of standard 20" manway</t>
    </r>
  </si>
  <si>
    <r>
      <t xml:space="preserve">PUMPING SYSTEM OPTIONS </t>
    </r>
    <r>
      <rPr>
        <sz val="12"/>
        <rFont val="Calibri"/>
        <family val="2"/>
        <scheme val="minor"/>
      </rPr>
      <t>*in lieu of standard gravity drain base unit</t>
    </r>
  </si>
  <si>
    <r>
      <t xml:space="preserve">Stepp Flue Fired Kettle- SGS </t>
    </r>
    <r>
      <rPr>
        <sz val="12"/>
        <rFont val="Times New Roman"/>
        <family val="1"/>
      </rPr>
      <t>*For use with Cutbacks &amp; AC</t>
    </r>
  </si>
  <si>
    <t>*Dual Hydraulic Hose Reel highly recommended with tamper and jack hammer options</t>
  </si>
  <si>
    <t>12' Spray Bar- 2-2' Fold Out Wings Attached to the 8' Center Bar</t>
  </si>
  <si>
    <t>Electric Over Hydraulic Pump and Valve Pkg Includes Tether with Switches(for hyd top and rear doors or hoist if truck has no central hydraulic system )</t>
  </si>
  <si>
    <t xml:space="preserve">Fenders for Truck Mounted </t>
  </si>
  <si>
    <t>4 Nozzles: 2 Midship, 2 Rear, Syncro Mesh PTO with Load Sense Pump, IMF can Buss Control with PLC Color Display</t>
  </si>
  <si>
    <t>Each Base Unit Includes: Diesel Burner System with Flame-Out Protection, Burner Timer, Hydraulic Drive</t>
  </si>
  <si>
    <t>Each Base Unit Includes: Diesel Burner System with Flame-Out Protection, Burner Timer, and a Hydraulic Drive</t>
  </si>
  <si>
    <t>(*Truck Hydraulic System N/A with Heated Hose System, Must Choose Engine Option if Using</t>
  </si>
  <si>
    <t xml:space="preserve"> Heated Hose System)</t>
  </si>
  <si>
    <t>Wireless Control Package</t>
  </si>
  <si>
    <t>Controller, 6" Air Operated Dump Valve with Splash Plate, Anti Siphon Fill Pipe, Force America Add-a-Fold Valve</t>
  </si>
  <si>
    <t>Mixer Driven by the Truck's Hydraulic System</t>
  </si>
  <si>
    <t>Hand Torch w/ 20# LP Bottle and Bottle Rack</t>
  </si>
  <si>
    <t>Compactor Plate Carrier Hold Down</t>
  </si>
  <si>
    <t xml:space="preserve">Bomag BV 18/45 Plate Compactor </t>
  </si>
  <si>
    <t xml:space="preserve">Ladder Steps for Platform </t>
  </si>
  <si>
    <t>MSRP</t>
  </si>
  <si>
    <t>18% Discount</t>
  </si>
  <si>
    <t xml:space="preserve">18% Discount </t>
  </si>
  <si>
    <t xml:space="preserve">GUARANTEED BUY BACK PROGRAM </t>
  </si>
  <si>
    <t>Guaranteed buy back program contract fee</t>
  </si>
  <si>
    <t xml:space="preserve">Guaranteed Buy Back Program  Year one 300 Hr. or less 20% of the original purchase price </t>
  </si>
  <si>
    <t xml:space="preserve">Guaranteed Buy Back Program Year 2 750 Hr. or less 35% of the original purchase price </t>
  </si>
  <si>
    <t xml:space="preserve">Guaranteed Buy Back Program year 3 1200 Hrs. or less 50% of the original purchase price </t>
  </si>
  <si>
    <t>RENTAL RATES</t>
  </si>
  <si>
    <t xml:space="preserve">Monthly Rate 10% of the Purchase Price </t>
  </si>
  <si>
    <t>LEASING AND FINANCING</t>
  </si>
  <si>
    <t>Financing and Lease to Own Programs. Pricing on request</t>
  </si>
  <si>
    <t>Dual Pumping system with dual wand</t>
  </si>
  <si>
    <t xml:space="preserve">Wireless Camers System </t>
  </si>
  <si>
    <t xml:space="preserve">Dump Trailer power up/power down </t>
  </si>
  <si>
    <t xml:space="preserve">Rearview Camera System </t>
  </si>
  <si>
    <r>
      <rPr>
        <b/>
        <sz val="11"/>
        <rFont val="Calibri"/>
        <family val="2"/>
        <scheme val="minor"/>
      </rPr>
      <t>All Electric Heat</t>
    </r>
    <r>
      <rPr>
        <sz val="11"/>
        <rFont val="Calibri"/>
        <family val="2"/>
        <scheme val="minor"/>
      </rPr>
      <t xml:space="preserve"> (included 6kw 220V Electric Heaters, 12K Genset Hyd Drive, Removes diesel burner from base unit)</t>
    </r>
  </si>
  <si>
    <r>
      <rPr>
        <b/>
        <sz val="11"/>
        <rFont val="Calibri"/>
        <family val="2"/>
        <scheme val="minor"/>
      </rPr>
      <t>Hybrid Electric/ Diesel Heating</t>
    </r>
    <r>
      <rPr>
        <sz val="11"/>
        <rFont val="Calibri"/>
        <family val="2"/>
        <scheme val="minor"/>
      </rPr>
      <t xml:space="preserve"> System (includes 12K genset hyd drive, 6KW 220V electric Heater and diesel burner backup) </t>
    </r>
  </si>
  <si>
    <t>Slide out Hopper Access Walkway</t>
  </si>
  <si>
    <t xml:space="preserve">360 View Rear View Camera System </t>
  </si>
  <si>
    <t>Swing discharge Auger</t>
  </si>
  <si>
    <t xml:space="preserve">Work Light </t>
  </si>
  <si>
    <t>Omnia/NCPA Conract 05-77</t>
  </si>
  <si>
    <t>Wireless Camera System With Mic</t>
  </si>
  <si>
    <t>Member Price</t>
  </si>
  <si>
    <t xml:space="preserve">Member Price </t>
  </si>
  <si>
    <t xml:space="preserve">POR </t>
  </si>
  <si>
    <t xml:space="preserve">46.00 Per additional hrs. over plan hrs. </t>
  </si>
  <si>
    <t>2025 Kenworth T280 with 300hp 19,500 GVWR-35,0000GVWR</t>
  </si>
  <si>
    <t>2025 Mack MD6 with 280hp 25,999 GVWR</t>
  </si>
  <si>
    <t xml:space="preserve">2025 Mack MD7 With 280hp 33,000 GVWR </t>
  </si>
  <si>
    <t xml:space="preserve">2025 Kenworth T480 with 300hp 35,000 GVWR single axle </t>
  </si>
  <si>
    <t>2025 Kenworth T480 with 300hp 56,000 GVWR-60,000 GVWR tandem</t>
  </si>
  <si>
    <t xml:space="preserve">TRUCK CHASIS </t>
  </si>
  <si>
    <t>2025 Kenworth T480 with 350hp 56,000 GVWR-60,000 GVWR tandem</t>
  </si>
  <si>
    <t>250 Gallon</t>
  </si>
  <si>
    <t xml:space="preserve">3" Ball Swivel Disk </t>
  </si>
  <si>
    <t>4" Ball Swivel Disk</t>
  </si>
  <si>
    <t xml:space="preserve">4" Aluminum Wand Shoe </t>
  </si>
  <si>
    <t xml:space="preserve">4" Steel Wand shoe </t>
  </si>
  <si>
    <t xml:space="preserve">Wand Shoe kit Includes 6 different shoes and disk and fender mount </t>
  </si>
  <si>
    <t>Slip-In Configuration (includes frame and hydraulic manifold)</t>
  </si>
  <si>
    <t xml:space="preserve">Slip-In Requires Customer Supplied  PTO and Load Sensing Hydraulic Pump </t>
  </si>
  <si>
    <t>Tack Tank w/ Diesel Burner and Pumping System</t>
  </si>
  <si>
    <t>%</t>
  </si>
  <si>
    <t>Dealer Pre Delivery Inspection 5%</t>
  </si>
  <si>
    <t>MACROPAVER STANDARD SLURRY BOX w/ AUGERS INSTALLED</t>
  </si>
  <si>
    <t>MACROPAVER STANDARD SLURRY BOX</t>
  </si>
  <si>
    <t>MACROPAVER RESIDENTIAL MICRO BOX w/ TEXTURE FLAP</t>
  </si>
  <si>
    <t>MACROPAVER MICROSURFACING BOX W/ HYD EXT CYL &amp; TEXTURE FLAP</t>
  </si>
  <si>
    <t>MACROPAVER MICROSURFACING BOX W/ HYD EXT CYL &amp; NO TEXT FLAP</t>
  </si>
  <si>
    <t>MACROPAVER EXPANDABLE BOX CLEANING &amp; LUBRICATION KIT</t>
  </si>
  <si>
    <t>MACROPAVER EXPANDABLE MICROSURFACING BOX  W/TEXTURE FLAP</t>
  </si>
  <si>
    <t>SPREADER BOX DRAG CHAIN SET</t>
  </si>
  <si>
    <t>SPREADER BOX SIDE SHIFT ARM</t>
  </si>
  <si>
    <t>SPREADER BOX DRAG LINK SET (PAIR - 1 RH - 1 LH)</t>
  </si>
  <si>
    <t>Spreader Boxes</t>
  </si>
  <si>
    <t>Sliding Pugmill</t>
  </si>
  <si>
    <t>Tire Spray System</t>
  </si>
  <si>
    <t>SubFrame Hose Retainer</t>
  </si>
  <si>
    <t>Fines Feeder Reversing valve</t>
  </si>
  <si>
    <t>Fiber Injection System – 8 lbs/min</t>
  </si>
  <si>
    <t>Strobe Light Package</t>
  </si>
  <si>
    <t>Night Light Package with Shade Cover for Fiber</t>
  </si>
  <si>
    <t>Night Light Package with Shade cover</t>
  </si>
  <si>
    <t>Night Light Package</t>
  </si>
  <si>
    <t>Pugmill w/ Gate w/ Rubber Diverter</t>
  </si>
  <si>
    <t>Pugmill with Gate &amp; Steel Diverter</t>
  </si>
  <si>
    <t>Gate Deflector</t>
  </si>
  <si>
    <t>Emulsion Self-Loading Valve</t>
  </si>
  <si>
    <t>Strainer Relocation</t>
  </si>
  <si>
    <t>Trailer Towing Package</t>
  </si>
  <si>
    <t>Round Shaft Pugmill</t>
  </si>
  <si>
    <t>PTO Shut off valve manifold</t>
  </si>
  <si>
    <t xml:space="preserve">Side Guards </t>
  </si>
  <si>
    <t>Safety Rear Camera System</t>
  </si>
  <si>
    <t>Telematics</t>
  </si>
  <si>
    <t>Data Logging System</t>
  </si>
  <si>
    <t>CalTrans Data Logging System</t>
  </si>
  <si>
    <t>Premium Data Logging System (Printer)</t>
  </si>
  <si>
    <t>EZ-OP PRO</t>
  </si>
  <si>
    <t>Stainless Camlocks Upgrade</t>
  </si>
  <si>
    <t>Water Spray System</t>
  </si>
  <si>
    <t>Stainless Steel Liquid Additive System</t>
  </si>
  <si>
    <t>Quick Load Additive System (MB090015 Only)</t>
  </si>
  <si>
    <t>High Pressure Washer</t>
  </si>
  <si>
    <t>Integrated Electric Load Tarping System</t>
  </si>
  <si>
    <t>Options</t>
  </si>
  <si>
    <r>
      <rPr>
        <b/>
        <sz val="11"/>
        <color theme="1"/>
        <rFont val="Calibri"/>
        <family val="2"/>
      </rPr>
      <t xml:space="preserve">VSS Macropaver 12EX Slurry Surfacing Machine includes:  </t>
    </r>
    <r>
      <rPr>
        <sz val="11"/>
        <color theme="1"/>
        <rFont val="Calibri"/>
        <family val="2"/>
      </rPr>
      <t xml:space="preserve">                             Poly Liquid Additive System Macropaver PTO OptionPugmill – Standard Emulsion Two-Way Loading Valves</t>
    </r>
  </si>
  <si>
    <t xml:space="preserve"> (18% Discount off of MSRP)</t>
  </si>
  <si>
    <t>STANDARD MACHINE</t>
  </si>
  <si>
    <t>MINIMAC STANDARD SLURRY BOX</t>
  </si>
  <si>
    <t>MINIMAC STANDARD SLURRY BOX w/ AUGERS INSTALLED</t>
  </si>
  <si>
    <t>MINIMAC RUT BOX</t>
  </si>
  <si>
    <t>MINIMAC MICROSURFACING BOX</t>
  </si>
  <si>
    <t>DRAG LINK SET - MINIMAC</t>
  </si>
  <si>
    <t>SIDE SHIFT ARM - MINIMAC</t>
  </si>
  <si>
    <t>MINIMAC OPTIONAL MONITORING CALTRANS COMPLIANT SYSTEM</t>
  </si>
  <si>
    <t>MINIMAC FOUR WHEEL DRIVE OPTION</t>
  </si>
  <si>
    <t>MINIMAC HIGH PRESSURE WASHER OPTION</t>
  </si>
  <si>
    <t>MINIMAC DETACHABLE EMULSION TANK  (SET OF 2)</t>
  </si>
  <si>
    <t>MINIMAC EMULSION PLUMBING W/ PERISTALTIC PUMP</t>
  </si>
  <si>
    <t>MINIMAC TOOL KIT</t>
  </si>
  <si>
    <t>VSS MINIMAC PAVER TIER 4</t>
  </si>
  <si>
    <t xml:space="preserve"> (18 discount off of MSRP)</t>
  </si>
  <si>
    <t xml:space="preserve">MSRP </t>
  </si>
  <si>
    <t>Product name</t>
  </si>
  <si>
    <t>IR-480 48 SF TRAILER MOUNTED INFRARED HEATER NO RECLAIMER</t>
  </si>
  <si>
    <t>ROLLER COMPACTOR LIFT</t>
  </si>
  <si>
    <t>GR-3200KI VIBCO WALK BEHIND ROLLER/VIBRATORY COMPACTOR</t>
  </si>
  <si>
    <t>IR-120WB WALK BEHIND HEATER 3' x 4'</t>
  </si>
  <si>
    <t>PRO HEAT MINUTEMAN-INCLUDES 3 TON RECLAIMER AND 48-SF CHAMBER</t>
  </si>
  <si>
    <t>CHASIS MOUNTED-INCLUDES 3 TON RECLAIMER AND 48-SF CHAMBER</t>
  </si>
  <si>
    <t>PATRIOT INFRARED SYSTEM WITH 48-SF CHAMBER</t>
  </si>
  <si>
    <t>3 TON PATRIOT RECLAIMER</t>
  </si>
  <si>
    <t>DIAMOND PLATE TREBOR DECK BOX 18" x 48" x 84"</t>
  </si>
  <si>
    <t>PATRIOT TRUCK MOUNTING</t>
  </si>
  <si>
    <t>UNDERHOOD PTO KIT AND INSTALLATION</t>
  </si>
  <si>
    <t>CHASIS MOUNTED-INCLUDES 5 TON RECLAIMER AND 48-SF CHAMBER</t>
  </si>
  <si>
    <t>5 TON PATRIOT RECLAIMER</t>
  </si>
  <si>
    <t>Price Subject to change without notice*</t>
  </si>
  <si>
    <t xml:space="preserve">IR-480 Trailer Mounted </t>
  </si>
  <si>
    <t>IR120 Walk Behind</t>
  </si>
  <si>
    <t xml:space="preserve">3 Ton Minuteman Trailer </t>
  </si>
  <si>
    <t xml:space="preserve">3 TON PATRIOT Truck Mounted </t>
  </si>
  <si>
    <t xml:space="preserve">5 TON PATRIOT Truck Mounted </t>
  </si>
  <si>
    <t xml:space="preserve"> 2.0 Cubic Yard (3 ton)</t>
  </si>
  <si>
    <t xml:space="preserve"> 3.0 Cubic Yard (4 ton)</t>
  </si>
  <si>
    <t xml:space="preserve"> 4.0 Cubic Yard (5.4 ton)</t>
  </si>
  <si>
    <t xml:space="preserve"> 5.0 Cubic Yard (6.75 ton)</t>
  </si>
  <si>
    <t xml:space="preserve"> 6.0 Cubic Yard (8 ton)</t>
  </si>
  <si>
    <t xml:space="preserve"> 7.0 Cubic Yard (9 ton)</t>
  </si>
  <si>
    <t xml:space="preserve">Electric Overnight Heat Hopper 220V 6000W </t>
  </si>
  <si>
    <t xml:space="preserve">All Electric (includes 6kW 220volt Electric Heaters, 12K Genset hyd drive, removes diesel burner from base unit) </t>
  </si>
  <si>
    <r>
      <rPr>
        <sz val="11"/>
        <rFont val="Calibri"/>
        <family val="2"/>
      </rPr>
      <t>10#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Fire Extinguisher</t>
    </r>
  </si>
  <si>
    <t>Spoils Bin (small)</t>
  </si>
  <si>
    <t xml:space="preserve">Slip In Style Requires Customer Supplied  PTO and Load Sensing Hydraulic Pump </t>
  </si>
  <si>
    <t xml:space="preserve">Swing Auger </t>
  </si>
  <si>
    <t xml:space="preserve">Bomag BVP 18/45 Plate Compactor </t>
  </si>
  <si>
    <t>Wacker WP 1550 AW Plate Compactor with Wheel kit</t>
  </si>
  <si>
    <t>Whelen Super LED Light Package less Front Mount Strobes</t>
  </si>
  <si>
    <t>Stepp Truck Slip In Style Premix Heater- STPHSI</t>
  </si>
  <si>
    <t>Each base unit includes: Diesel Burner, Automatic Temperature Controls, Hydraulic Auger, Oil Jacket</t>
  </si>
  <si>
    <t xml:space="preserve">2025 Freightliner M2 106  300HP 54,000 GVWR Tandem </t>
  </si>
  <si>
    <t xml:space="preserve">2025 Freightliner M2 106  300HP 35,000 GVWR single Axle  </t>
  </si>
  <si>
    <t>2025 Freightliner M2 106 300HP 35,000 GVWR Single Axle Quad Cab</t>
  </si>
  <si>
    <t xml:space="preserve">2025 Peterbilt 520 Cab Over Tandem </t>
  </si>
  <si>
    <t>2025 Peterbilt 567 Conventional Cab Tandem</t>
  </si>
  <si>
    <t xml:space="preserve">2025 Peterbilt 536 300Hp 26,000 GVWR Single </t>
  </si>
  <si>
    <t>2025 Kenworth T280 with 300hp 19,500 GVWR-33,0000GVWR</t>
  </si>
  <si>
    <t>8"W x 4"H Aluminum Squeegee</t>
  </si>
  <si>
    <t>10"Wx4"H Aluminum Squeegee</t>
  </si>
  <si>
    <t>12"W x4"H Aluminum Squeegee</t>
  </si>
  <si>
    <t>18"W x4"H Aluminum Squeegee</t>
  </si>
  <si>
    <t>24"W x4"H Aluminum Squeegee</t>
  </si>
  <si>
    <t>Smoother Iron</t>
  </si>
  <si>
    <t>ally.bader@steppmfg.com</t>
  </si>
  <si>
    <t>OJK-H PRICING 2025</t>
  </si>
  <si>
    <t>OJK-V PRICING 2025</t>
  </si>
  <si>
    <t>SMP PRICING 2025</t>
  </si>
  <si>
    <t>SGS PRICING 2025</t>
  </si>
  <si>
    <t>SBF PRICING 2025</t>
  </si>
  <si>
    <t>SMT PRICING 2025</t>
  </si>
  <si>
    <t>SMM PRICING 2025</t>
  </si>
  <si>
    <t>SMMT PRICING 2025</t>
  </si>
  <si>
    <t>SPH PRICING 2025</t>
  </si>
  <si>
    <t>SPHD PRICING 2025</t>
  </si>
  <si>
    <t>SPH-OJ PRICING 2025</t>
  </si>
  <si>
    <t>SSF PRICING 2025</t>
  </si>
  <si>
    <t>SSPH-HK PRICING 2025</t>
  </si>
  <si>
    <t>STPHSI  PRICING 2025</t>
  </si>
  <si>
    <t>STPH  PRICING 2025</t>
  </si>
  <si>
    <t>STRD  PRICING 2025</t>
  </si>
  <si>
    <t>VSS MACROPAVER  PRICING 2025</t>
  </si>
  <si>
    <t>MINIMAC  PRICING 2025</t>
  </si>
  <si>
    <t>KASI INFRARED  PRICING 2025</t>
  </si>
  <si>
    <t>Std</t>
  </si>
  <si>
    <r>
      <t xml:space="preserve">ENGINE OPTIONS FOR PUMPING SYSTEM </t>
    </r>
    <r>
      <rPr>
        <u/>
        <sz val="12"/>
        <rFont val="Calibri"/>
        <family val="2"/>
        <scheme val="minor"/>
      </rPr>
      <t>*in lieu of standard Kohler LP Engine</t>
    </r>
  </si>
  <si>
    <t>Each Base Unit is Gravity Fed and Includes a LP or Diesel Burner with Auto Temp Controls, one Lp Bottle Rack or 30 Gallon Diesel Fuel Tank,  Electric Brakes, and a 2 Light System</t>
  </si>
  <si>
    <t xml:space="preserve">Dual Recycling Burner with Auto Temp Controls </t>
  </si>
  <si>
    <t>Stucci Hydraulic Hook-ups (Hook mount only)</t>
  </si>
  <si>
    <t xml:space="preserve">Anti-icing controller wire harnesess for additional trucks. Does not include controller. One full set </t>
  </si>
  <si>
    <t>1.0 Cubic Yard (1.75 ton)</t>
  </si>
  <si>
    <t>King Pin (Hopper Lock for slip in only)</t>
  </si>
  <si>
    <t xml:space="preserve">Slip in Configuration </t>
  </si>
  <si>
    <r>
      <t xml:space="preserve">PLC Can Buss Remote Control,100 GPM Pump with Hand Wand and </t>
    </r>
    <r>
      <rPr>
        <b/>
        <sz val="10"/>
        <rFont val="Calibri"/>
        <family val="2"/>
        <scheme val="minor"/>
      </rPr>
      <t>8'</t>
    </r>
    <r>
      <rPr>
        <sz val="10"/>
        <rFont val="Calibri"/>
        <family val="2"/>
        <scheme val="minor"/>
      </rPr>
      <t xml:space="preserve"> Spray Bar w/ Qty (2) 4' Section Operators,</t>
    </r>
  </si>
  <si>
    <t xml:space="preserve"> Engine Enclosure and Recording Bitumeter</t>
  </si>
  <si>
    <t>Each Base Unit Includes: Diesel Burner, Automatic Temperature Controls, Hydraulic Dump, Oil Jacket,</t>
  </si>
  <si>
    <t xml:space="preserve"> Battery Charger, Electric Brakes, and a 2 Light System</t>
  </si>
  <si>
    <t>SSF-3500</t>
  </si>
  <si>
    <t>Stepp Hot Pack Truck Slip-In or Hook Mounted- SSPH-Hook</t>
  </si>
  <si>
    <r>
      <t>OR</t>
    </r>
    <r>
      <rPr>
        <b/>
        <sz val="11"/>
        <rFont val="Calibri"/>
        <family val="2"/>
        <scheme val="minor"/>
      </rPr>
      <t xml:space="preserve">                              </t>
    </r>
    <r>
      <rPr>
        <b/>
        <u/>
        <sz val="11"/>
        <rFont val="Calibri"/>
        <family val="2"/>
        <scheme val="minor"/>
      </rPr>
      <t>MUST CHOOSE 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</si>
</sst>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.000_);_(&quot;$&quot;* \(#,##0.000\);_(&quot;$&quot;* &quot;-&quot;?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Impact"/>
      <family val="2"/>
    </font>
    <font>
      <b/>
      <sz val="16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sz val="11"/>
      <name val="Arial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0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A6F06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</font>
    <font>
      <u/>
      <sz val="12"/>
      <name val="Calibri"/>
      <family val="2"/>
      <scheme val="minor"/>
    </font>
    <font>
      <sz val="10.5"/>
      <name val="Calibri"/>
      <family val="2"/>
      <scheme val="minor"/>
    </font>
    <font>
      <sz val="10.75"/>
      <name val="Calibri"/>
      <family val="2"/>
      <scheme val="minor"/>
    </font>
    <font>
      <sz val="10.5"/>
      <name val="Calibri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sz val="8.5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25" fillId="0" borderId="0"/>
  </cellStyleXfs>
  <cellXfs count="567">
    <xf numFmtId="0" fontId="0" fillId="0" borderId="0" xfId="0"/>
    <xf numFmtId="0" fontId="1" fillId="0" borderId="0" xfId="2"/>
    <xf numFmtId="0" fontId="1" fillId="0" borderId="0" xfId="2" applyAlignment="1">
      <alignment horizontal="right"/>
    </xf>
    <xf numFmtId="0" fontId="1" fillId="0" borderId="0" xfId="2" applyAlignment="1">
      <alignment horizontal="center"/>
    </xf>
    <xf numFmtId="0" fontId="1" fillId="0" borderId="0" xfId="2" applyAlignment="1" applyProtection="1">
      <alignment horizontal="center"/>
      <protection locked="0"/>
    </xf>
    <xf numFmtId="2" fontId="1" fillId="0" borderId="0" xfId="2" applyNumberFormat="1" applyAlignment="1">
      <alignment horizontal="right"/>
    </xf>
    <xf numFmtId="0" fontId="8" fillId="0" borderId="0" xfId="2" applyFont="1"/>
    <xf numFmtId="0" fontId="1" fillId="0" borderId="0" xfId="4" applyFont="1"/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/>
    </xf>
    <xf numFmtId="0" fontId="1" fillId="0" borderId="0" xfId="4" applyFont="1" applyAlignment="1" applyProtection="1">
      <alignment horizontal="center"/>
      <protection locked="0"/>
    </xf>
    <xf numFmtId="2" fontId="1" fillId="0" borderId="0" xfId="4" applyNumberFormat="1" applyFont="1" applyAlignment="1">
      <alignment horizontal="right"/>
    </xf>
    <xf numFmtId="0" fontId="8" fillId="0" borderId="0" xfId="4" applyFont="1"/>
    <xf numFmtId="0" fontId="11" fillId="0" borderId="0" xfId="4" applyFont="1"/>
    <xf numFmtId="0" fontId="12" fillId="0" borderId="0" xfId="2" applyFont="1"/>
    <xf numFmtId="4" fontId="12" fillId="0" borderId="0" xfId="2" applyNumberFormat="1" applyFont="1" applyAlignment="1">
      <alignment horizontal="right"/>
    </xf>
    <xf numFmtId="0" fontId="12" fillId="0" borderId="0" xfId="2" applyFont="1" applyAlignment="1" applyProtection="1">
      <alignment horizontal="center"/>
      <protection locked="0"/>
    </xf>
    <xf numFmtId="2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14" fillId="0" borderId="0" xfId="2" applyFont="1"/>
    <xf numFmtId="0" fontId="14" fillId="0" borderId="12" xfId="2" applyFont="1" applyBorder="1"/>
    <xf numFmtId="0" fontId="12" fillId="0" borderId="12" xfId="2" applyFont="1" applyBorder="1"/>
    <xf numFmtId="4" fontId="12" fillId="0" borderId="12" xfId="2" applyNumberFormat="1" applyFont="1" applyBorder="1" applyAlignment="1">
      <alignment horizontal="right"/>
    </xf>
    <xf numFmtId="0" fontId="12" fillId="0" borderId="13" xfId="2" applyFont="1" applyBorder="1" applyAlignment="1" applyProtection="1">
      <alignment horizontal="center"/>
      <protection locked="0"/>
    </xf>
    <xf numFmtId="2" fontId="12" fillId="0" borderId="14" xfId="2" applyNumberFormat="1" applyFont="1" applyBorder="1" applyAlignment="1">
      <alignment horizontal="right"/>
    </xf>
    <xf numFmtId="0" fontId="12" fillId="0" borderId="16" xfId="2" applyFont="1" applyBorder="1" applyAlignment="1" applyProtection="1">
      <alignment horizontal="center"/>
      <protection locked="0"/>
    </xf>
    <xf numFmtId="0" fontId="12" fillId="0" borderId="13" xfId="2" applyFont="1" applyBorder="1" applyAlignment="1">
      <alignment horizontal="center"/>
    </xf>
    <xf numFmtId="0" fontId="12" fillId="0" borderId="12" xfId="0" applyFont="1" applyBorder="1"/>
    <xf numFmtId="0" fontId="12" fillId="0" borderId="13" xfId="0" applyFont="1" applyBorder="1" applyAlignment="1" applyProtection="1">
      <alignment horizontal="center"/>
      <protection locked="0"/>
    </xf>
    <xf numFmtId="2" fontId="12" fillId="0" borderId="14" xfId="0" applyNumberFormat="1" applyFont="1" applyBorder="1" applyAlignment="1">
      <alignment horizontal="right"/>
    </xf>
    <xf numFmtId="0" fontId="12" fillId="0" borderId="20" xfId="2" applyFont="1" applyBorder="1"/>
    <xf numFmtId="0" fontId="12" fillId="0" borderId="14" xfId="2" applyFont="1" applyBorder="1" applyAlignment="1" applyProtection="1">
      <alignment horizontal="center"/>
      <protection locked="0"/>
    </xf>
    <xf numFmtId="40" fontId="12" fillId="0" borderId="14" xfId="2" applyNumberFormat="1" applyFont="1" applyBorder="1"/>
    <xf numFmtId="164" fontId="12" fillId="0" borderId="0" xfId="2" applyNumberFormat="1" applyFont="1" applyAlignment="1" applyProtection="1">
      <alignment horizontal="center"/>
      <protection locked="0"/>
    </xf>
    <xf numFmtId="164" fontId="12" fillId="0" borderId="0" xfId="2" applyNumberFormat="1" applyFont="1" applyAlignment="1">
      <alignment horizontal="center"/>
    </xf>
    <xf numFmtId="40" fontId="14" fillId="0" borderId="14" xfId="2" applyNumberFormat="1" applyFont="1" applyBorder="1"/>
    <xf numFmtId="0" fontId="14" fillId="0" borderId="20" xfId="2" applyFont="1" applyBorder="1"/>
    <xf numFmtId="0" fontId="12" fillId="0" borderId="20" xfId="2" applyFont="1" applyBorder="1" applyAlignment="1" applyProtection="1">
      <alignment horizontal="center"/>
      <protection locked="0"/>
    </xf>
    <xf numFmtId="2" fontId="12" fillId="0" borderId="21" xfId="2" applyNumberFormat="1" applyFont="1" applyBorder="1" applyAlignment="1">
      <alignment horizontal="right"/>
    </xf>
    <xf numFmtId="2" fontId="12" fillId="0" borderId="22" xfId="2" applyNumberFormat="1" applyFont="1" applyBorder="1" applyAlignment="1">
      <alignment horizontal="right"/>
    </xf>
    <xf numFmtId="0" fontId="12" fillId="0" borderId="12" xfId="2" applyFont="1" applyBorder="1" applyAlignment="1" applyProtection="1">
      <alignment horizontal="center"/>
      <protection locked="0"/>
    </xf>
    <xf numFmtId="2" fontId="12" fillId="0" borderId="23" xfId="2" applyNumberFormat="1" applyFont="1" applyBorder="1" applyAlignment="1">
      <alignment horizontal="right"/>
    </xf>
    <xf numFmtId="0" fontId="12" fillId="0" borderId="17" xfId="2" applyFont="1" applyBorder="1"/>
    <xf numFmtId="0" fontId="12" fillId="0" borderId="17" xfId="2" applyFont="1" applyBorder="1" applyAlignment="1" applyProtection="1">
      <alignment horizontal="center"/>
      <protection locked="0"/>
    </xf>
    <xf numFmtId="2" fontId="12" fillId="0" borderId="24" xfId="2" applyNumberFormat="1" applyFont="1" applyBorder="1" applyAlignment="1">
      <alignment horizontal="right"/>
    </xf>
    <xf numFmtId="0" fontId="12" fillId="0" borderId="25" xfId="2" applyFont="1" applyBorder="1" applyAlignment="1" applyProtection="1">
      <alignment horizontal="center"/>
      <protection locked="0"/>
    </xf>
    <xf numFmtId="2" fontId="12" fillId="0" borderId="13" xfId="2" applyNumberFormat="1" applyFont="1" applyBorder="1" applyAlignment="1">
      <alignment horizontal="right"/>
    </xf>
    <xf numFmtId="11" fontId="12" fillId="0" borderId="13" xfId="2" applyNumberFormat="1" applyFont="1" applyBorder="1" applyAlignment="1" applyProtection="1">
      <alignment horizontal="center"/>
      <protection locked="0"/>
    </xf>
    <xf numFmtId="11" fontId="12" fillId="0" borderId="26" xfId="2" applyNumberFormat="1" applyFont="1" applyBorder="1" applyAlignment="1">
      <alignment horizontal="right"/>
    </xf>
    <xf numFmtId="0" fontId="12" fillId="0" borderId="0" xfId="0" applyFont="1"/>
    <xf numFmtId="4" fontId="12" fillId="0" borderId="0" xfId="0" applyNumberFormat="1" applyFont="1" applyAlignment="1">
      <alignment horizontal="right"/>
    </xf>
    <xf numFmtId="0" fontId="12" fillId="0" borderId="0" xfId="0" applyFont="1" applyAlignment="1" applyProtection="1">
      <alignment horizontal="center"/>
      <protection locked="0"/>
    </xf>
    <xf numFmtId="2" fontId="12" fillId="0" borderId="0" xfId="0" applyNumberFormat="1" applyFont="1" applyAlignment="1">
      <alignment horizontal="right"/>
    </xf>
    <xf numFmtId="0" fontId="12" fillId="0" borderId="27" xfId="2" applyFont="1" applyBorder="1"/>
    <xf numFmtId="0" fontId="12" fillId="0" borderId="28" xfId="2" applyFont="1" applyBorder="1" applyAlignment="1" applyProtection="1">
      <alignment horizontal="center"/>
      <protection locked="0"/>
    </xf>
    <xf numFmtId="0" fontId="12" fillId="0" borderId="29" xfId="2" applyFont="1" applyBorder="1"/>
    <xf numFmtId="0" fontId="12" fillId="0" borderId="30" xfId="2" applyFont="1" applyBorder="1" applyAlignment="1" applyProtection="1">
      <alignment horizontal="center"/>
      <protection locked="0"/>
    </xf>
    <xf numFmtId="2" fontId="12" fillId="0" borderId="31" xfId="2" applyNumberFormat="1" applyFont="1" applyBorder="1" applyAlignment="1">
      <alignment horizontal="right"/>
    </xf>
    <xf numFmtId="40" fontId="12" fillId="0" borderId="0" xfId="2" applyNumberFormat="1" applyFont="1"/>
    <xf numFmtId="0" fontId="12" fillId="0" borderId="0" xfId="4" applyFont="1"/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right"/>
    </xf>
    <xf numFmtId="0" fontId="14" fillId="0" borderId="0" xfId="4" applyFont="1"/>
    <xf numFmtId="0" fontId="14" fillId="0" borderId="12" xfId="4" applyFont="1" applyBorder="1"/>
    <xf numFmtId="0" fontId="12" fillId="0" borderId="12" xfId="4" applyFont="1" applyBorder="1"/>
    <xf numFmtId="4" fontId="12" fillId="0" borderId="12" xfId="4" applyNumberFormat="1" applyFont="1" applyBorder="1" applyAlignment="1">
      <alignment horizontal="right"/>
    </xf>
    <xf numFmtId="0" fontId="12" fillId="0" borderId="13" xfId="4" applyFont="1" applyBorder="1" applyAlignment="1" applyProtection="1">
      <alignment horizontal="center"/>
      <protection locked="0"/>
    </xf>
    <xf numFmtId="2" fontId="12" fillId="0" borderId="14" xfId="4" applyNumberFormat="1" applyFont="1" applyBorder="1" applyAlignment="1">
      <alignment horizontal="right"/>
    </xf>
    <xf numFmtId="0" fontId="12" fillId="0" borderId="0" xfId="4" applyFont="1" applyAlignment="1" applyProtection="1">
      <alignment horizontal="center"/>
      <protection locked="0"/>
    </xf>
    <xf numFmtId="0" fontId="12" fillId="0" borderId="17" xfId="4" applyFont="1" applyBorder="1"/>
    <xf numFmtId="0" fontId="12" fillId="0" borderId="25" xfId="4" applyFont="1" applyBorder="1" applyAlignment="1" applyProtection="1">
      <alignment horizontal="center"/>
      <protection locked="0"/>
    </xf>
    <xf numFmtId="2" fontId="12" fillId="0" borderId="19" xfId="4" applyNumberFormat="1" applyFont="1" applyBorder="1" applyAlignment="1">
      <alignment horizontal="right"/>
    </xf>
    <xf numFmtId="0" fontId="12" fillId="0" borderId="13" xfId="4" applyFont="1" applyBorder="1"/>
    <xf numFmtId="2" fontId="12" fillId="0" borderId="22" xfId="4" applyNumberFormat="1" applyFont="1" applyBorder="1" applyAlignment="1">
      <alignment horizontal="right"/>
    </xf>
    <xf numFmtId="2" fontId="12" fillId="0" borderId="13" xfId="4" applyNumberFormat="1" applyFont="1" applyBorder="1" applyAlignment="1">
      <alignment horizontal="right"/>
    </xf>
    <xf numFmtId="0" fontId="12" fillId="0" borderId="32" xfId="2" applyFont="1" applyBorder="1"/>
    <xf numFmtId="2" fontId="12" fillId="0" borderId="0" xfId="4" applyNumberFormat="1" applyFont="1" applyAlignment="1">
      <alignment horizontal="right"/>
    </xf>
    <xf numFmtId="0" fontId="12" fillId="0" borderId="14" xfId="4" applyFont="1" applyBorder="1" applyAlignment="1" applyProtection="1">
      <alignment horizontal="center"/>
      <protection locked="0"/>
    </xf>
    <xf numFmtId="40" fontId="12" fillId="0" borderId="14" xfId="4" applyNumberFormat="1" applyFont="1" applyBorder="1"/>
    <xf numFmtId="164" fontId="12" fillId="0" borderId="0" xfId="4" applyNumberFormat="1" applyFont="1" applyAlignment="1" applyProtection="1">
      <alignment horizontal="center"/>
      <protection locked="0"/>
    </xf>
    <xf numFmtId="40" fontId="14" fillId="0" borderId="14" xfId="4" applyNumberFormat="1" applyFont="1" applyBorder="1"/>
    <xf numFmtId="1" fontId="1" fillId="0" borderId="0" xfId="2" applyNumberFormat="1"/>
    <xf numFmtId="0" fontId="12" fillId="0" borderId="20" xfId="2" applyFont="1" applyBorder="1" applyAlignment="1">
      <alignment horizontal="center"/>
    </xf>
    <xf numFmtId="0" fontId="15" fillId="0" borderId="0" xfId="2" applyFont="1"/>
    <xf numFmtId="0" fontId="15" fillId="0" borderId="0" xfId="4" applyFont="1"/>
    <xf numFmtId="0" fontId="12" fillId="0" borderId="13" xfId="4" applyFont="1" applyBorder="1" applyAlignment="1">
      <alignment horizontal="center"/>
    </xf>
    <xf numFmtId="2" fontId="12" fillId="0" borderId="19" xfId="2" applyNumberFormat="1" applyFont="1" applyBorder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right"/>
    </xf>
    <xf numFmtId="0" fontId="14" fillId="0" borderId="12" xfId="0" applyFont="1" applyBorder="1"/>
    <xf numFmtId="0" fontId="12" fillId="0" borderId="17" xfId="0" applyFont="1" applyBorder="1"/>
    <xf numFmtId="0" fontId="12" fillId="0" borderId="0" xfId="0" applyFont="1" applyAlignment="1">
      <alignment horizontal="center"/>
    </xf>
    <xf numFmtId="0" fontId="12" fillId="0" borderId="25" xfId="0" applyFont="1" applyBorder="1" applyAlignment="1" applyProtection="1">
      <alignment horizontal="center"/>
      <protection locked="0"/>
    </xf>
    <xf numFmtId="2" fontId="12" fillId="0" borderId="19" xfId="0" applyNumberFormat="1" applyFont="1" applyBorder="1" applyAlignment="1">
      <alignment horizontal="right"/>
    </xf>
    <xf numFmtId="2" fontId="12" fillId="0" borderId="13" xfId="0" applyNumberFormat="1" applyFont="1" applyBorder="1" applyAlignment="1">
      <alignment horizontal="right"/>
    </xf>
    <xf numFmtId="40" fontId="12" fillId="0" borderId="14" xfId="0" applyNumberFormat="1" applyFont="1" applyBorder="1"/>
    <xf numFmtId="40" fontId="14" fillId="0" borderId="14" xfId="0" applyNumberFormat="1" applyFont="1" applyBorder="1"/>
    <xf numFmtId="0" fontId="18" fillId="0" borderId="0" xfId="2" applyFont="1"/>
    <xf numFmtId="0" fontId="17" fillId="0" borderId="0" xfId="2" applyFont="1"/>
    <xf numFmtId="0" fontId="17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20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0" fontId="18" fillId="0" borderId="0" xfId="4" applyFont="1"/>
    <xf numFmtId="0" fontId="17" fillId="0" borderId="0" xfId="4" applyFont="1"/>
    <xf numFmtId="0" fontId="17" fillId="0" borderId="0" xfId="4" applyFont="1" applyAlignment="1">
      <alignment horizontal="right"/>
    </xf>
    <xf numFmtId="0" fontId="17" fillId="0" borderId="0" xfId="4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21" fillId="0" borderId="0" xfId="2" applyFont="1"/>
    <xf numFmtId="0" fontId="21" fillId="0" borderId="0" xfId="2" applyFont="1" applyAlignment="1">
      <alignment horizontal="right"/>
    </xf>
    <xf numFmtId="0" fontId="21" fillId="0" borderId="0" xfId="2" applyFont="1" applyAlignment="1">
      <alignment horizontal="center"/>
    </xf>
    <xf numFmtId="0" fontId="21" fillId="0" borderId="12" xfId="2" applyFont="1" applyBorder="1"/>
    <xf numFmtId="0" fontId="21" fillId="0" borderId="13" xfId="2" applyFont="1" applyBorder="1" applyAlignment="1" applyProtection="1">
      <alignment horizontal="center"/>
      <protection locked="0"/>
    </xf>
    <xf numFmtId="2" fontId="21" fillId="0" borderId="14" xfId="2" applyNumberFormat="1" applyFont="1" applyBorder="1" applyAlignment="1">
      <alignment horizontal="right"/>
    </xf>
    <xf numFmtId="4" fontId="21" fillId="0" borderId="0" xfId="2" applyNumberFormat="1" applyFont="1" applyAlignment="1">
      <alignment horizontal="right"/>
    </xf>
    <xf numFmtId="0" fontId="21" fillId="0" borderId="0" xfId="2" applyFont="1" applyAlignment="1" applyProtection="1">
      <alignment horizontal="center"/>
      <protection locked="0"/>
    </xf>
    <xf numFmtId="0" fontId="21" fillId="0" borderId="13" xfId="2" applyFont="1" applyBorder="1" applyAlignment="1">
      <alignment horizontal="center"/>
    </xf>
    <xf numFmtId="2" fontId="21" fillId="0" borderId="0" xfId="2" applyNumberFormat="1" applyFont="1" applyAlignment="1">
      <alignment horizontal="right"/>
    </xf>
    <xf numFmtId="0" fontId="21" fillId="0" borderId="12" xfId="2" applyFont="1" applyBorder="1" applyAlignment="1" applyProtection="1">
      <alignment horizontal="center"/>
      <protection locked="0"/>
    </xf>
    <xf numFmtId="2" fontId="21" fillId="0" borderId="23" xfId="2" applyNumberFormat="1" applyFont="1" applyBorder="1" applyAlignment="1">
      <alignment horizontal="right"/>
    </xf>
    <xf numFmtId="0" fontId="21" fillId="0" borderId="17" xfId="2" applyFont="1" applyBorder="1"/>
    <xf numFmtId="0" fontId="21" fillId="0" borderId="17" xfId="2" applyFont="1" applyBorder="1" applyAlignment="1" applyProtection="1">
      <alignment horizontal="center"/>
      <protection locked="0"/>
    </xf>
    <xf numFmtId="2" fontId="21" fillId="0" borderId="24" xfId="2" applyNumberFormat="1" applyFont="1" applyBorder="1" applyAlignment="1">
      <alignment horizontal="right"/>
    </xf>
    <xf numFmtId="0" fontId="21" fillId="0" borderId="20" xfId="2" applyFont="1" applyBorder="1"/>
    <xf numFmtId="0" fontId="21" fillId="0" borderId="20" xfId="2" applyFont="1" applyBorder="1" applyAlignment="1" applyProtection="1">
      <alignment horizontal="center"/>
      <protection locked="0"/>
    </xf>
    <xf numFmtId="2" fontId="21" fillId="0" borderId="21" xfId="2" applyNumberFormat="1" applyFont="1" applyBorder="1" applyAlignment="1">
      <alignment horizontal="right"/>
    </xf>
    <xf numFmtId="0" fontId="21" fillId="0" borderId="25" xfId="2" applyFont="1" applyBorder="1" applyAlignment="1" applyProtection="1">
      <alignment horizontal="center"/>
      <protection locked="0"/>
    </xf>
    <xf numFmtId="2" fontId="21" fillId="0" borderId="22" xfId="2" applyNumberFormat="1" applyFont="1" applyBorder="1" applyAlignment="1">
      <alignment horizontal="right"/>
    </xf>
    <xf numFmtId="2" fontId="21" fillId="0" borderId="19" xfId="2" applyNumberFormat="1" applyFont="1" applyBorder="1" applyAlignment="1">
      <alignment horizontal="right"/>
    </xf>
    <xf numFmtId="0" fontId="21" fillId="0" borderId="14" xfId="2" applyFont="1" applyBorder="1" applyAlignment="1" applyProtection="1">
      <alignment horizontal="center"/>
      <protection locked="0"/>
    </xf>
    <xf numFmtId="40" fontId="21" fillId="0" borderId="14" xfId="2" applyNumberFormat="1" applyFont="1" applyBorder="1"/>
    <xf numFmtId="164" fontId="21" fillId="0" borderId="0" xfId="2" applyNumberFormat="1" applyFont="1" applyAlignment="1" applyProtection="1">
      <alignment horizontal="center"/>
      <protection locked="0"/>
    </xf>
    <xf numFmtId="164" fontId="21" fillId="0" borderId="0" xfId="2" applyNumberFormat="1" applyFont="1" applyAlignment="1">
      <alignment horizontal="center"/>
    </xf>
    <xf numFmtId="40" fontId="23" fillId="0" borderId="14" xfId="2" applyNumberFormat="1" applyFont="1" applyBorder="1"/>
    <xf numFmtId="0" fontId="12" fillId="0" borderId="18" xfId="2" applyFont="1" applyBorder="1" applyAlignment="1" applyProtection="1">
      <alignment horizontal="center"/>
      <protection locked="0"/>
    </xf>
    <xf numFmtId="2" fontId="1" fillId="0" borderId="0" xfId="2" applyNumberFormat="1"/>
    <xf numFmtId="2" fontId="17" fillId="0" borderId="0" xfId="2" applyNumberFormat="1" applyFont="1"/>
    <xf numFmtId="2" fontId="12" fillId="0" borderId="0" xfId="2" applyNumberFormat="1" applyFont="1"/>
    <xf numFmtId="2" fontId="12" fillId="0" borderId="12" xfId="2" applyNumberFormat="1" applyFont="1" applyBorder="1"/>
    <xf numFmtId="2" fontId="12" fillId="0" borderId="0" xfId="2" applyNumberFormat="1" applyFont="1" applyAlignment="1">
      <alignment horizontal="center"/>
    </xf>
    <xf numFmtId="2" fontId="12" fillId="0" borderId="0" xfId="2" applyNumberFormat="1" applyFont="1" applyAlignment="1" applyProtection="1">
      <alignment horizontal="center"/>
      <protection locked="0"/>
    </xf>
    <xf numFmtId="0" fontId="24" fillId="0" borderId="0" xfId="2" applyFont="1" applyAlignment="1">
      <alignment horizontal="right"/>
    </xf>
    <xf numFmtId="2" fontId="21" fillId="0" borderId="12" xfId="2" applyNumberFormat="1" applyFont="1" applyBorder="1"/>
    <xf numFmtId="0" fontId="12" fillId="0" borderId="34" xfId="2" applyFont="1" applyBorder="1" applyAlignment="1" applyProtection="1">
      <alignment horizontal="center"/>
      <protection locked="0"/>
    </xf>
    <xf numFmtId="2" fontId="12" fillId="0" borderId="17" xfId="2" applyNumberFormat="1" applyFont="1" applyBorder="1"/>
    <xf numFmtId="2" fontId="12" fillId="0" borderId="20" xfId="2" applyNumberFormat="1" applyFont="1" applyBorder="1"/>
    <xf numFmtId="2" fontId="12" fillId="0" borderId="12" xfId="4" applyNumberFormat="1" applyFont="1" applyBorder="1"/>
    <xf numFmtId="2" fontId="12" fillId="0" borderId="12" xfId="0" applyNumberFormat="1" applyFont="1" applyBorder="1"/>
    <xf numFmtId="0" fontId="10" fillId="0" borderId="0" xfId="4"/>
    <xf numFmtId="0" fontId="12" fillId="0" borderId="13" xfId="4" applyFont="1" applyBorder="1" applyAlignment="1">
      <alignment horizontal="right"/>
    </xf>
    <xf numFmtId="0" fontId="12" fillId="0" borderId="12" xfId="4" applyFont="1" applyBorder="1" applyAlignment="1">
      <alignment horizontal="right"/>
    </xf>
    <xf numFmtId="40" fontId="21" fillId="0" borderId="0" xfId="2" applyNumberFormat="1" applyFont="1"/>
    <xf numFmtId="0" fontId="12" fillId="2" borderId="0" xfId="0" applyFont="1" applyFill="1"/>
    <xf numFmtId="44" fontId="12" fillId="0" borderId="0" xfId="0" applyNumberFormat="1" applyFont="1"/>
    <xf numFmtId="0" fontId="10" fillId="0" borderId="0" xfId="4" applyAlignment="1">
      <alignment horizontal="right"/>
    </xf>
    <xf numFmtId="0" fontId="10" fillId="0" borderId="0" xfId="4" applyAlignment="1">
      <alignment horizontal="center"/>
    </xf>
    <xf numFmtId="4" fontId="10" fillId="0" borderId="0" xfId="4" applyNumberFormat="1" applyAlignment="1">
      <alignment horizontal="right"/>
    </xf>
    <xf numFmtId="0" fontId="10" fillId="0" borderId="0" xfId="4" applyAlignment="1" applyProtection="1">
      <alignment horizontal="center"/>
      <protection locked="0"/>
    </xf>
    <xf numFmtId="2" fontId="10" fillId="0" borderId="0" xfId="4" applyNumberFormat="1" applyAlignment="1">
      <alignment horizontal="right"/>
    </xf>
    <xf numFmtId="0" fontId="27" fillId="0" borderId="0" xfId="2" applyFont="1"/>
    <xf numFmtId="0" fontId="12" fillId="0" borderId="12" xfId="4" applyFont="1" applyBorder="1" applyAlignment="1">
      <alignment wrapText="1"/>
    </xf>
    <xf numFmtId="0" fontId="12" fillId="0" borderId="12" xfId="2" applyFont="1" applyBorder="1" applyAlignment="1">
      <alignment wrapText="1"/>
    </xf>
    <xf numFmtId="4" fontId="1" fillId="0" borderId="0" xfId="2" applyNumberFormat="1"/>
    <xf numFmtId="2" fontId="0" fillId="0" borderId="0" xfId="0" applyNumberFormat="1"/>
    <xf numFmtId="0" fontId="14" fillId="0" borderId="0" xfId="2" applyFont="1" applyAlignment="1">
      <alignment wrapText="1"/>
    </xf>
    <xf numFmtId="2" fontId="1" fillId="0" borderId="0" xfId="6" applyNumberFormat="1" applyFont="1"/>
    <xf numFmtId="2" fontId="17" fillId="0" borderId="0" xfId="6" applyNumberFormat="1" applyFont="1"/>
    <xf numFmtId="2" fontId="12" fillId="0" borderId="0" xfId="6" applyNumberFormat="1" applyFont="1"/>
    <xf numFmtId="2" fontId="12" fillId="0" borderId="12" xfId="6" applyNumberFormat="1" applyFont="1" applyBorder="1"/>
    <xf numFmtId="2" fontId="12" fillId="0" borderId="17" xfId="6" applyNumberFormat="1" applyFont="1" applyBorder="1"/>
    <xf numFmtId="2" fontId="12" fillId="0" borderId="20" xfId="6" applyNumberFormat="1" applyFont="1" applyBorder="1"/>
    <xf numFmtId="2" fontId="12" fillId="0" borderId="20" xfId="6" applyNumberFormat="1" applyFont="1" applyBorder="1" applyAlignment="1">
      <alignment horizontal="right"/>
    </xf>
    <xf numFmtId="2" fontId="12" fillId="0" borderId="0" xfId="6" applyNumberFormat="1" applyFont="1" applyAlignment="1">
      <alignment horizontal="center"/>
    </xf>
    <xf numFmtId="2" fontId="12" fillId="0" borderId="0" xfId="6" applyNumberFormat="1" applyFont="1" applyAlignment="1" applyProtection="1">
      <alignment horizontal="center"/>
      <protection locked="0"/>
    </xf>
    <xf numFmtId="4" fontId="14" fillId="0" borderId="12" xfId="2" applyNumberFormat="1" applyFont="1" applyBorder="1" applyAlignment="1">
      <alignment horizontal="right"/>
    </xf>
    <xf numFmtId="0" fontId="14" fillId="0" borderId="0" xfId="2" applyFont="1" applyAlignment="1">
      <alignment horizontal="right"/>
    </xf>
    <xf numFmtId="4" fontId="14" fillId="0" borderId="0" xfId="2" applyNumberFormat="1" applyFont="1" applyAlignment="1">
      <alignment horizontal="right"/>
    </xf>
    <xf numFmtId="4" fontId="14" fillId="0" borderId="15" xfId="3" applyNumberFormat="1" applyFont="1" applyBorder="1" applyAlignment="1">
      <alignment horizontal="right"/>
    </xf>
    <xf numFmtId="4" fontId="14" fillId="0" borderId="0" xfId="3" applyNumberFormat="1" applyFont="1" applyAlignment="1">
      <alignment horizontal="right"/>
    </xf>
    <xf numFmtId="4" fontId="14" fillId="0" borderId="15" xfId="2" applyNumberFormat="1" applyFont="1" applyBorder="1" applyAlignment="1">
      <alignment horizontal="right"/>
    </xf>
    <xf numFmtId="4" fontId="14" fillId="0" borderId="17" xfId="2" applyNumberFormat="1" applyFont="1" applyBorder="1" applyAlignment="1">
      <alignment horizontal="right"/>
    </xf>
    <xf numFmtId="4" fontId="14" fillId="0" borderId="20" xfId="2" applyNumberFormat="1" applyFont="1" applyBorder="1" applyAlignment="1">
      <alignment horizontal="right"/>
    </xf>
    <xf numFmtId="0" fontId="29" fillId="0" borderId="0" xfId="2" applyFont="1" applyAlignment="1">
      <alignment horizontal="right"/>
    </xf>
    <xf numFmtId="4" fontId="14" fillId="0" borderId="12" xfId="0" applyNumberFormat="1" applyFont="1" applyBorder="1" applyAlignment="1">
      <alignment horizontal="right"/>
    </xf>
    <xf numFmtId="4" fontId="14" fillId="0" borderId="15" xfId="0" applyNumberFormat="1" applyFont="1" applyBorder="1" applyAlignment="1">
      <alignment horizontal="right"/>
    </xf>
    <xf numFmtId="4" fontId="23" fillId="0" borderId="12" xfId="2" applyNumberFormat="1" applyFont="1" applyBorder="1" applyAlignment="1">
      <alignment horizontal="right"/>
    </xf>
    <xf numFmtId="0" fontId="23" fillId="0" borderId="0" xfId="2" applyFont="1" applyAlignment="1">
      <alignment horizontal="right"/>
    </xf>
    <xf numFmtId="4" fontId="23" fillId="0" borderId="0" xfId="2" applyNumberFormat="1" applyFont="1" applyAlignment="1">
      <alignment horizontal="right"/>
    </xf>
    <xf numFmtId="4" fontId="23" fillId="0" borderId="15" xfId="3" applyNumberFormat="1" applyFont="1" applyBorder="1" applyAlignment="1">
      <alignment horizontal="right"/>
    </xf>
    <xf numFmtId="4" fontId="23" fillId="0" borderId="0" xfId="3" applyNumberFormat="1" applyFont="1" applyAlignment="1">
      <alignment horizontal="right"/>
    </xf>
    <xf numFmtId="4" fontId="23" fillId="0" borderId="15" xfId="2" applyNumberFormat="1" applyFont="1" applyBorder="1" applyAlignment="1">
      <alignment horizontal="right"/>
    </xf>
    <xf numFmtId="4" fontId="23" fillId="0" borderId="17" xfId="2" applyNumberFormat="1" applyFont="1" applyBorder="1" applyAlignment="1">
      <alignment horizontal="right"/>
    </xf>
    <xf numFmtId="4" fontId="23" fillId="0" borderId="20" xfId="2" applyNumberFormat="1" applyFont="1" applyBorder="1" applyAlignment="1">
      <alignment horizontal="right"/>
    </xf>
    <xf numFmtId="0" fontId="30" fillId="0" borderId="0" xfId="2" applyFont="1" applyAlignment="1">
      <alignment horizontal="right"/>
    </xf>
    <xf numFmtId="4" fontId="30" fillId="0" borderId="0" xfId="2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31" fillId="0" borderId="0" xfId="2" applyFont="1" applyAlignment="1">
      <alignment horizontal="right"/>
    </xf>
    <xf numFmtId="4" fontId="14" fillId="0" borderId="27" xfId="2" applyNumberFormat="1" applyFont="1" applyBorder="1" applyAlignment="1">
      <alignment horizontal="right"/>
    </xf>
    <xf numFmtId="4" fontId="14" fillId="0" borderId="29" xfId="2" applyNumberFormat="1" applyFont="1" applyBorder="1" applyAlignment="1">
      <alignment horizontal="right"/>
    </xf>
    <xf numFmtId="0" fontId="14" fillId="0" borderId="0" xfId="2" applyFont="1" applyAlignment="1">
      <alignment horizontal="center"/>
    </xf>
    <xf numFmtId="164" fontId="14" fillId="0" borderId="0" xfId="2" applyNumberFormat="1" applyFont="1" applyAlignment="1">
      <alignment horizontal="center"/>
    </xf>
    <xf numFmtId="0" fontId="9" fillId="0" borderId="0" xfId="2" applyFont="1" applyAlignment="1">
      <alignment horizontal="right"/>
    </xf>
    <xf numFmtId="0" fontId="31" fillId="0" borderId="0" xfId="4" applyFont="1" applyAlignment="1">
      <alignment horizontal="right"/>
    </xf>
    <xf numFmtId="4" fontId="14" fillId="0" borderId="0" xfId="4" applyNumberFormat="1" applyFont="1" applyAlignment="1">
      <alignment horizontal="right"/>
    </xf>
    <xf numFmtId="4" fontId="14" fillId="0" borderId="12" xfId="4" applyNumberFormat="1" applyFont="1" applyBorder="1" applyAlignment="1">
      <alignment horizontal="right"/>
    </xf>
    <xf numFmtId="0" fontId="14" fillId="0" borderId="0" xfId="4" applyFont="1" applyAlignment="1">
      <alignment horizontal="right"/>
    </xf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9" fillId="0" borderId="0" xfId="4" applyFont="1" applyAlignment="1">
      <alignment horizontal="right"/>
    </xf>
    <xf numFmtId="4" fontId="30" fillId="0" borderId="0" xfId="4" applyNumberFormat="1" applyFont="1" applyAlignment="1">
      <alignment horizontal="right"/>
    </xf>
    <xf numFmtId="4" fontId="14" fillId="0" borderId="17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3" fillId="0" borderId="0" xfId="4" applyFont="1"/>
    <xf numFmtId="4" fontId="14" fillId="0" borderId="0" xfId="4" applyNumberFormat="1" applyFont="1"/>
    <xf numFmtId="0" fontId="24" fillId="0" borderId="0" xfId="2" applyFont="1"/>
    <xf numFmtId="4" fontId="14" fillId="0" borderId="12" xfId="4" applyNumberFormat="1" applyFont="1" applyBorder="1"/>
    <xf numFmtId="4" fontId="14" fillId="0" borderId="17" xfId="4" applyNumberFormat="1" applyFont="1" applyBorder="1"/>
    <xf numFmtId="164" fontId="14" fillId="0" borderId="0" xfId="4" applyNumberFormat="1" applyFont="1"/>
    <xf numFmtId="4" fontId="9" fillId="0" borderId="0" xfId="4" applyNumberFormat="1" applyFont="1"/>
    <xf numFmtId="0" fontId="9" fillId="0" borderId="0" xfId="4" applyFont="1"/>
    <xf numFmtId="4" fontId="14" fillId="0" borderId="20" xfId="3" applyNumberFormat="1" applyFont="1" applyBorder="1" applyAlignment="1">
      <alignment horizontal="right"/>
    </xf>
    <xf numFmtId="40" fontId="12" fillId="0" borderId="35" xfId="4" applyNumberFormat="1" applyFont="1" applyBorder="1"/>
    <xf numFmtId="0" fontId="12" fillId="0" borderId="0" xfId="2" applyFont="1" applyAlignment="1">
      <alignment wrapText="1"/>
    </xf>
    <xf numFmtId="4" fontId="14" fillId="0" borderId="0" xfId="2" applyNumberFormat="1" applyFont="1" applyAlignment="1">
      <alignment horizontal="right" wrapText="1"/>
    </xf>
    <xf numFmtId="43" fontId="14" fillId="0" borderId="15" xfId="7" applyFont="1" applyBorder="1" applyAlignment="1">
      <alignment horizontal="right"/>
    </xf>
    <xf numFmtId="0" fontId="16" fillId="0" borderId="12" xfId="0" applyFont="1" applyBorder="1"/>
    <xf numFmtId="40" fontId="12" fillId="0" borderId="36" xfId="0" applyNumberFormat="1" applyFont="1" applyBorder="1"/>
    <xf numFmtId="0" fontId="12" fillId="0" borderId="13" xfId="0" applyFont="1" applyBorder="1" applyAlignment="1">
      <alignment horizontal="right"/>
    </xf>
    <xf numFmtId="40" fontId="12" fillId="0" borderId="13" xfId="0" applyNumberFormat="1" applyFont="1" applyBorder="1"/>
    <xf numFmtId="0" fontId="1" fillId="0" borderId="13" xfId="4" applyFont="1" applyBorder="1" applyAlignment="1">
      <alignment horizontal="center"/>
    </xf>
    <xf numFmtId="0" fontId="1" fillId="0" borderId="13" xfId="4" applyFont="1" applyBorder="1" applyAlignment="1">
      <alignment horizontal="right"/>
    </xf>
    <xf numFmtId="40" fontId="12" fillId="0" borderId="0" xfId="0" applyNumberFormat="1" applyFont="1"/>
    <xf numFmtId="40" fontId="14" fillId="0" borderId="0" xfId="0" applyNumberFormat="1" applyFont="1"/>
    <xf numFmtId="0" fontId="12" fillId="0" borderId="13" xfId="0" applyFont="1" applyBorder="1"/>
    <xf numFmtId="44" fontId="0" fillId="0" borderId="0" xfId="6" applyFont="1"/>
    <xf numFmtId="0" fontId="12" fillId="0" borderId="38" xfId="2" applyFont="1" applyBorder="1" applyAlignment="1">
      <alignment horizontal="right"/>
    </xf>
    <xf numFmtId="164" fontId="12" fillId="0" borderId="32" xfId="2" applyNumberFormat="1" applyFont="1" applyBorder="1" applyAlignment="1">
      <alignment horizontal="left" vertical="center"/>
    </xf>
    <xf numFmtId="164" fontId="12" fillId="0" borderId="13" xfId="2" applyNumberFormat="1" applyFont="1" applyBorder="1" applyAlignment="1" applyProtection="1">
      <alignment horizontal="center"/>
      <protection locked="0"/>
    </xf>
    <xf numFmtId="0" fontId="12" fillId="0" borderId="32" xfId="2" applyFont="1" applyBorder="1" applyAlignment="1">
      <alignment horizontal="left"/>
    </xf>
    <xf numFmtId="2" fontId="12" fillId="0" borderId="13" xfId="2" applyNumberFormat="1" applyFont="1" applyBorder="1" applyAlignment="1">
      <alignment horizontal="center"/>
    </xf>
    <xf numFmtId="2" fontId="12" fillId="0" borderId="39" xfId="2" applyNumberFormat="1" applyFont="1" applyBorder="1" applyAlignment="1">
      <alignment horizontal="right"/>
    </xf>
    <xf numFmtId="9" fontId="14" fillId="0" borderId="0" xfId="8" applyFont="1" applyBorder="1" applyAlignment="1">
      <alignment horizontal="right"/>
    </xf>
    <xf numFmtId="2" fontId="12" fillId="0" borderId="40" xfId="2" applyNumberFormat="1" applyFont="1" applyBorder="1" applyAlignment="1">
      <alignment horizontal="right"/>
    </xf>
    <xf numFmtId="0" fontId="0" fillId="0" borderId="40" xfId="0" applyBorder="1"/>
    <xf numFmtId="44" fontId="33" fillId="0" borderId="0" xfId="6" applyFont="1" applyBorder="1" applyAlignment="1">
      <alignment horizontal="center"/>
    </xf>
    <xf numFmtId="0" fontId="33" fillId="0" borderId="0" xfId="0" applyFont="1"/>
    <xf numFmtId="44" fontId="33" fillId="0" borderId="13" xfId="6" applyFont="1" applyBorder="1" applyAlignment="1">
      <alignment horizont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2" fontId="12" fillId="0" borderId="41" xfId="2" applyNumberFormat="1" applyFont="1" applyBorder="1" applyAlignment="1">
      <alignment horizontal="right"/>
    </xf>
    <xf numFmtId="44" fontId="34" fillId="0" borderId="20" xfId="6" applyFont="1" applyFill="1" applyBorder="1" applyAlignment="1">
      <alignment horizontal="center"/>
    </xf>
    <xf numFmtId="0" fontId="16" fillId="0" borderId="42" xfId="0" applyFont="1" applyBorder="1"/>
    <xf numFmtId="2" fontId="12" fillId="0" borderId="16" xfId="2" applyNumberFormat="1" applyFont="1" applyBorder="1" applyAlignment="1">
      <alignment horizontal="right"/>
    </xf>
    <xf numFmtId="44" fontId="33" fillId="0" borderId="17" xfId="6" applyFont="1" applyBorder="1" applyAlignment="1">
      <alignment horizontal="center"/>
    </xf>
    <xf numFmtId="0" fontId="33" fillId="0" borderId="33" xfId="0" applyFont="1" applyBorder="1"/>
    <xf numFmtId="0" fontId="16" fillId="0" borderId="20" xfId="0" applyFont="1" applyBorder="1"/>
    <xf numFmtId="44" fontId="16" fillId="0" borderId="0" xfId="6" applyFont="1" applyFill="1" applyAlignment="1">
      <alignment horizontal="center" wrapText="1"/>
    </xf>
    <xf numFmtId="44" fontId="16" fillId="0" borderId="0" xfId="6" applyFont="1" applyFill="1" applyAlignment="1">
      <alignment horizontal="center"/>
    </xf>
    <xf numFmtId="0" fontId="16" fillId="0" borderId="0" xfId="0" applyFont="1" applyAlignment="1">
      <alignment horizontal="center"/>
    </xf>
    <xf numFmtId="44" fontId="32" fillId="0" borderId="0" xfId="6" applyFont="1"/>
    <xf numFmtId="0" fontId="32" fillId="0" borderId="0" xfId="0" applyFont="1"/>
    <xf numFmtId="44" fontId="0" fillId="0" borderId="13" xfId="6" applyFont="1" applyBorder="1"/>
    <xf numFmtId="0" fontId="14" fillId="0" borderId="43" xfId="0" applyFont="1" applyBorder="1"/>
    <xf numFmtId="44" fontId="0" fillId="0" borderId="0" xfId="6" applyFont="1" applyBorder="1"/>
    <xf numFmtId="44" fontId="0" fillId="0" borderId="25" xfId="6" applyFont="1" applyBorder="1"/>
    <xf numFmtId="44" fontId="12" fillId="0" borderId="43" xfId="0" applyNumberFormat="1" applyFont="1" applyBorder="1"/>
    <xf numFmtId="165" fontId="12" fillId="0" borderId="43" xfId="0" applyNumberFormat="1" applyFont="1" applyBorder="1"/>
    <xf numFmtId="44" fontId="14" fillId="0" borderId="0" xfId="6" applyFont="1" applyFill="1" applyAlignment="1">
      <alignment wrapText="1"/>
    </xf>
    <xf numFmtId="0" fontId="0" fillId="0" borderId="13" xfId="0" applyBorder="1"/>
    <xf numFmtId="49" fontId="33" fillId="0" borderId="13" xfId="0" applyNumberFormat="1" applyFont="1" applyBorder="1" applyAlignment="1">
      <alignment horizontal="left"/>
    </xf>
    <xf numFmtId="49" fontId="33" fillId="0" borderId="0" xfId="0" applyNumberFormat="1" applyFont="1" applyAlignment="1">
      <alignment horizontal="left"/>
    </xf>
    <xf numFmtId="0" fontId="16" fillId="0" borderId="13" xfId="2" applyFont="1" applyBorder="1" applyAlignment="1">
      <alignment horizontal="left"/>
    </xf>
    <xf numFmtId="44" fontId="37" fillId="0" borderId="13" xfId="6" applyFont="1" applyFill="1" applyBorder="1" applyAlignment="1">
      <alignment horizontal="right"/>
    </xf>
    <xf numFmtId="0" fontId="35" fillId="0" borderId="13" xfId="0" applyFont="1" applyBorder="1"/>
    <xf numFmtId="49" fontId="35" fillId="0" borderId="13" xfId="0" applyNumberFormat="1" applyFont="1" applyBorder="1" applyAlignment="1">
      <alignment horizontal="left"/>
    </xf>
    <xf numFmtId="0" fontId="38" fillId="0" borderId="0" xfId="0" applyFont="1"/>
    <xf numFmtId="0" fontId="16" fillId="0" borderId="0" xfId="0" applyFont="1"/>
    <xf numFmtId="0" fontId="38" fillId="0" borderId="0" xfId="0" applyFont="1" applyAlignment="1">
      <alignment horizontal="right"/>
    </xf>
    <xf numFmtId="0" fontId="16" fillId="0" borderId="13" xfId="0" applyFont="1" applyBorder="1"/>
    <xf numFmtId="2" fontId="12" fillId="0" borderId="13" xfId="2" applyNumberFormat="1" applyFont="1" applyBorder="1"/>
    <xf numFmtId="0" fontId="38" fillId="0" borderId="13" xfId="0" applyFont="1" applyBorder="1"/>
    <xf numFmtId="0" fontId="38" fillId="0" borderId="13" xfId="0" applyFont="1" applyBorder="1" applyAlignment="1">
      <alignment wrapText="1"/>
    </xf>
    <xf numFmtId="0" fontId="38" fillId="0" borderId="13" xfId="2" applyFont="1" applyBorder="1"/>
    <xf numFmtId="0" fontId="39" fillId="0" borderId="0" xfId="0" applyFont="1"/>
    <xf numFmtId="0" fontId="38" fillId="0" borderId="0" xfId="0" applyFont="1" applyAlignment="1">
      <alignment horizontal="center"/>
    </xf>
    <xf numFmtId="0" fontId="14" fillId="0" borderId="0" xfId="9" applyFont="1"/>
    <xf numFmtId="0" fontId="12" fillId="0" borderId="0" xfId="9" applyFont="1"/>
    <xf numFmtId="4" fontId="14" fillId="0" borderId="0" xfId="9" applyNumberFormat="1" applyFont="1"/>
    <xf numFmtId="0" fontId="12" fillId="0" borderId="13" xfId="9" applyFont="1" applyBorder="1"/>
    <xf numFmtId="2" fontId="12" fillId="0" borderId="25" xfId="2" applyNumberFormat="1" applyFont="1" applyBorder="1"/>
    <xf numFmtId="0" fontId="0" fillId="0" borderId="25" xfId="0" applyBorder="1"/>
    <xf numFmtId="0" fontId="7" fillId="0" borderId="0" xfId="1" applyFont="1" applyBorder="1" applyAlignment="1"/>
    <xf numFmtId="0" fontId="2" fillId="0" borderId="0" xfId="4" applyFont="1"/>
    <xf numFmtId="0" fontId="10" fillId="0" borderId="45" xfId="4" applyBorder="1"/>
    <xf numFmtId="0" fontId="2" fillId="0" borderId="8" xfId="4" applyFont="1" applyBorder="1"/>
    <xf numFmtId="0" fontId="6" fillId="0" borderId="0" xfId="1" applyFont="1" applyBorder="1" applyAlignment="1"/>
    <xf numFmtId="9" fontId="12" fillId="0" borderId="13" xfId="4" applyNumberFormat="1" applyFont="1" applyBorder="1" applyAlignment="1">
      <alignment horizontal="right"/>
    </xf>
    <xf numFmtId="0" fontId="12" fillId="0" borderId="44" xfId="4" applyFont="1" applyBorder="1"/>
    <xf numFmtId="0" fontId="12" fillId="0" borderId="47" xfId="4" applyFont="1" applyBorder="1"/>
    <xf numFmtId="0" fontId="12" fillId="0" borderId="48" xfId="4" applyFont="1" applyBorder="1"/>
    <xf numFmtId="0" fontId="12" fillId="0" borderId="46" xfId="4" applyFont="1" applyBorder="1"/>
    <xf numFmtId="0" fontId="14" fillId="0" borderId="51" xfId="4" applyFont="1" applyBorder="1"/>
    <xf numFmtId="9" fontId="12" fillId="0" borderId="37" xfId="4" applyNumberFormat="1" applyFont="1" applyBorder="1" applyAlignment="1">
      <alignment horizontal="right"/>
    </xf>
    <xf numFmtId="0" fontId="12" fillId="0" borderId="37" xfId="4" applyFont="1" applyBorder="1" applyAlignment="1">
      <alignment horizontal="center"/>
    </xf>
    <xf numFmtId="0" fontId="12" fillId="0" borderId="37" xfId="4" applyFont="1" applyBorder="1" applyAlignment="1">
      <alignment horizontal="right"/>
    </xf>
    <xf numFmtId="0" fontId="12" fillId="0" borderId="50" xfId="4" applyFont="1" applyBorder="1"/>
    <xf numFmtId="0" fontId="26" fillId="3" borderId="1" xfId="2" applyFont="1" applyFill="1" applyBorder="1" applyAlignment="1">
      <alignment vertical="center"/>
    </xf>
    <xf numFmtId="0" fontId="10" fillId="3" borderId="2" xfId="4" applyFill="1" applyBorder="1" applyAlignment="1">
      <alignment horizontal="right"/>
    </xf>
    <xf numFmtId="0" fontId="10" fillId="3" borderId="2" xfId="4" applyFill="1" applyBorder="1" applyAlignment="1">
      <alignment horizontal="center"/>
    </xf>
    <xf numFmtId="0" fontId="10" fillId="3" borderId="3" xfId="4" applyFill="1" applyBorder="1"/>
    <xf numFmtId="0" fontId="43" fillId="0" borderId="53" xfId="4" applyFont="1" applyBorder="1" applyAlignment="1">
      <alignment horizontal="center" vertical="center"/>
    </xf>
    <xf numFmtId="0" fontId="12" fillId="0" borderId="54" xfId="4" applyFont="1" applyBorder="1"/>
    <xf numFmtId="0" fontId="12" fillId="0" borderId="25" xfId="4" applyFont="1" applyBorder="1" applyAlignment="1">
      <alignment horizontal="right"/>
    </xf>
    <xf numFmtId="0" fontId="12" fillId="0" borderId="25" xfId="4" applyFont="1" applyBorder="1" applyAlignment="1">
      <alignment horizontal="center"/>
    </xf>
    <xf numFmtId="0" fontId="12" fillId="0" borderId="49" xfId="4" applyFont="1" applyBorder="1"/>
    <xf numFmtId="0" fontId="12" fillId="0" borderId="12" xfId="4" applyFont="1" applyBorder="1" applyAlignment="1">
      <alignment horizontal="center"/>
    </xf>
    <xf numFmtId="4" fontId="12" fillId="0" borderId="37" xfId="4" applyNumberFormat="1" applyFont="1" applyBorder="1" applyAlignment="1">
      <alignment horizontal="right"/>
    </xf>
    <xf numFmtId="0" fontId="12" fillId="0" borderId="37" xfId="4" applyFont="1" applyBorder="1" applyAlignment="1" applyProtection="1">
      <alignment horizontal="center"/>
      <protection locked="0"/>
    </xf>
    <xf numFmtId="2" fontId="12" fillId="0" borderId="37" xfId="4" applyNumberFormat="1" applyFont="1" applyBorder="1" applyAlignment="1">
      <alignment horizontal="right"/>
    </xf>
    <xf numFmtId="0" fontId="12" fillId="0" borderId="12" xfId="4" applyFont="1" applyBorder="1" applyAlignment="1" applyProtection="1">
      <alignment horizontal="center"/>
      <protection locked="0"/>
    </xf>
    <xf numFmtId="2" fontId="12" fillId="0" borderId="12" xfId="4" applyNumberFormat="1" applyFont="1" applyBorder="1" applyAlignment="1">
      <alignment horizontal="right"/>
    </xf>
    <xf numFmtId="4" fontId="14" fillId="0" borderId="15" xfId="0" applyNumberFormat="1" applyFont="1" applyBorder="1" applyAlignment="1">
      <alignment horizontal="right" wrapText="1"/>
    </xf>
    <xf numFmtId="4" fontId="14" fillId="0" borderId="16" xfId="2" applyNumberFormat="1" applyFont="1" applyBorder="1"/>
    <xf numFmtId="0" fontId="27" fillId="0" borderId="0" xfId="2" applyFont="1" applyAlignment="1">
      <alignment horizontal="right"/>
    </xf>
    <xf numFmtId="0" fontId="42" fillId="0" borderId="0" xfId="2" applyFont="1" applyAlignment="1">
      <alignment horizontal="right"/>
    </xf>
    <xf numFmtId="4" fontId="14" fillId="0" borderId="13" xfId="2" applyNumberFormat="1" applyFont="1" applyBorder="1" applyAlignment="1">
      <alignment horizontal="right"/>
    </xf>
    <xf numFmtId="4" fontId="9" fillId="0" borderId="0" xfId="2" applyNumberFormat="1" applyFont="1" applyAlignment="1">
      <alignment horizontal="right"/>
    </xf>
    <xf numFmtId="4" fontId="14" fillId="0" borderId="12" xfId="11" applyNumberFormat="1" applyFont="1" applyBorder="1" applyAlignment="1">
      <alignment horizontal="right"/>
    </xf>
    <xf numFmtId="0" fontId="12" fillId="0" borderId="13" xfId="2" applyFont="1" applyBorder="1"/>
    <xf numFmtId="4" fontId="14" fillId="0" borderId="12" xfId="9" applyNumberFormat="1" applyFont="1" applyBorder="1" applyAlignment="1">
      <alignment horizontal="right"/>
    </xf>
    <xf numFmtId="4" fontId="14" fillId="0" borderId="16" xfId="0" applyNumberFormat="1" applyFont="1" applyBorder="1" applyAlignment="1">
      <alignment horizontal="right"/>
    </xf>
    <xf numFmtId="4" fontId="16" fillId="0" borderId="12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13" xfId="0" applyNumberFormat="1" applyFont="1" applyBorder="1" applyAlignment="1">
      <alignment horizontal="right"/>
    </xf>
    <xf numFmtId="4" fontId="14" fillId="0" borderId="20" xfId="9" applyNumberFormat="1" applyFont="1" applyBorder="1" applyAlignment="1">
      <alignment horizontal="right"/>
    </xf>
    <xf numFmtId="4" fontId="14" fillId="0" borderId="12" xfId="9" applyNumberFormat="1" applyFont="1" applyBorder="1" applyAlignment="1">
      <alignment horizontal="left"/>
    </xf>
    <xf numFmtId="4" fontId="14" fillId="0" borderId="20" xfId="9" applyNumberFormat="1" applyFont="1" applyBorder="1" applyAlignment="1">
      <alignment horizontal="left"/>
    </xf>
    <xf numFmtId="4" fontId="16" fillId="0" borderId="15" xfId="0" applyNumberFormat="1" applyFont="1" applyBorder="1" applyAlignment="1">
      <alignment horizontal="right"/>
    </xf>
    <xf numFmtId="4" fontId="14" fillId="0" borderId="13" xfId="3" applyNumberFormat="1" applyFont="1" applyBorder="1" applyAlignment="1">
      <alignment horizontal="right"/>
    </xf>
    <xf numFmtId="0" fontId="12" fillId="0" borderId="20" xfId="2" applyFont="1" applyBorder="1" applyAlignment="1">
      <alignment wrapText="1"/>
    </xf>
    <xf numFmtId="0" fontId="18" fillId="0" borderId="0" xfId="2" applyFont="1" applyAlignment="1">
      <alignment wrapText="1"/>
    </xf>
    <xf numFmtId="0" fontId="12" fillId="0" borderId="0" xfId="2" applyFont="1" applyAlignment="1">
      <alignment vertical="center" wrapText="1"/>
    </xf>
    <xf numFmtId="0" fontId="22" fillId="0" borderId="0" xfId="2" applyFont="1" applyAlignment="1">
      <alignment wrapText="1"/>
    </xf>
    <xf numFmtId="0" fontId="21" fillId="0" borderId="0" xfId="2" applyFont="1" applyAlignment="1">
      <alignment wrapText="1"/>
    </xf>
    <xf numFmtId="0" fontId="23" fillId="0" borderId="0" xfId="2" applyFont="1" applyAlignment="1">
      <alignment wrapText="1"/>
    </xf>
    <xf numFmtId="0" fontId="23" fillId="0" borderId="12" xfId="2" applyFont="1" applyBorder="1" applyAlignment="1">
      <alignment wrapText="1"/>
    </xf>
    <xf numFmtId="0" fontId="21" fillId="0" borderId="12" xfId="2" applyFont="1" applyBorder="1" applyAlignment="1">
      <alignment wrapText="1"/>
    </xf>
    <xf numFmtId="0" fontId="1" fillId="0" borderId="0" xfId="2" applyAlignment="1">
      <alignment wrapText="1"/>
    </xf>
    <xf numFmtId="0" fontId="23" fillId="0" borderId="0" xfId="2" applyFont="1" applyAlignment="1">
      <alignment vertical="center" wrapText="1"/>
    </xf>
    <xf numFmtId="0" fontId="14" fillId="0" borderId="12" xfId="2" applyFont="1" applyBorder="1" applyAlignment="1">
      <alignment wrapText="1"/>
    </xf>
    <xf numFmtId="4" fontId="14" fillId="0" borderId="12" xfId="3" applyNumberFormat="1" applyFont="1" applyBorder="1" applyAlignment="1">
      <alignment horizontal="right"/>
    </xf>
    <xf numFmtId="40" fontId="12" fillId="0" borderId="36" xfId="2" applyNumberFormat="1" applyFont="1" applyBorder="1"/>
    <xf numFmtId="2" fontId="12" fillId="0" borderId="17" xfId="2" applyNumberFormat="1" applyFont="1" applyBorder="1" applyAlignment="1">
      <alignment horizontal="right"/>
    </xf>
    <xf numFmtId="2" fontId="12" fillId="0" borderId="20" xfId="2" applyNumberFormat="1" applyFont="1" applyBorder="1" applyAlignment="1">
      <alignment horizontal="right"/>
    </xf>
    <xf numFmtId="2" fontId="12" fillId="0" borderId="15" xfId="2" applyNumberFormat="1" applyFont="1" applyBorder="1" applyAlignment="1">
      <alignment horizontal="right"/>
    </xf>
    <xf numFmtId="0" fontId="14" fillId="0" borderId="17" xfId="2" applyFont="1" applyBorder="1" applyAlignment="1">
      <alignment horizontal="right"/>
    </xf>
    <xf numFmtId="0" fontId="12" fillId="0" borderId="17" xfId="2" applyFont="1" applyBorder="1" applyAlignment="1">
      <alignment horizontal="center"/>
    </xf>
    <xf numFmtId="0" fontId="12" fillId="0" borderId="17" xfId="2" applyFont="1" applyBorder="1" applyAlignment="1">
      <alignment horizontal="right"/>
    </xf>
    <xf numFmtId="0" fontId="12" fillId="0" borderId="20" xfId="2" applyFont="1" applyBorder="1" applyAlignment="1">
      <alignment horizontal="right"/>
    </xf>
    <xf numFmtId="4" fontId="14" fillId="0" borderId="17" xfId="3" applyNumberFormat="1" applyFont="1" applyBorder="1" applyAlignment="1">
      <alignment horizontal="right"/>
    </xf>
    <xf numFmtId="4" fontId="14" fillId="0" borderId="0" xfId="3" applyNumberFormat="1" applyFont="1" applyBorder="1" applyAlignment="1">
      <alignment horizontal="right"/>
    </xf>
    <xf numFmtId="0" fontId="45" fillId="0" borderId="0" xfId="2" applyFont="1"/>
    <xf numFmtId="0" fontId="46" fillId="0" borderId="0" xfId="2" applyFont="1"/>
    <xf numFmtId="0" fontId="21" fillId="0" borderId="17" xfId="2" applyFont="1" applyBorder="1" applyAlignment="1">
      <alignment wrapText="1"/>
    </xf>
    <xf numFmtId="2" fontId="21" fillId="0" borderId="17" xfId="2" applyNumberFormat="1" applyFont="1" applyBorder="1"/>
    <xf numFmtId="0" fontId="21" fillId="0" borderId="20" xfId="2" applyFont="1" applyBorder="1" applyAlignment="1">
      <alignment wrapText="1"/>
    </xf>
    <xf numFmtId="2" fontId="21" fillId="0" borderId="20" xfId="2" applyNumberFormat="1" applyFont="1" applyBorder="1"/>
    <xf numFmtId="0" fontId="21" fillId="0" borderId="37" xfId="2" applyFont="1" applyBorder="1" applyAlignment="1" applyProtection="1">
      <alignment horizontal="center"/>
      <protection locked="0"/>
    </xf>
    <xf numFmtId="2" fontId="21" fillId="0" borderId="36" xfId="2" applyNumberFormat="1" applyFont="1" applyBorder="1" applyAlignment="1">
      <alignment horizontal="right"/>
    </xf>
    <xf numFmtId="2" fontId="21" fillId="0" borderId="12" xfId="2" applyNumberFormat="1" applyFont="1" applyBorder="1" applyAlignment="1">
      <alignment horizontal="right"/>
    </xf>
    <xf numFmtId="0" fontId="38" fillId="2" borderId="12" xfId="0" applyFont="1" applyFill="1" applyBorder="1" applyAlignment="1">
      <alignment wrapText="1"/>
    </xf>
    <xf numFmtId="2" fontId="12" fillId="0" borderId="36" xfId="4" applyNumberFormat="1" applyFont="1" applyBorder="1" applyAlignment="1">
      <alignment horizontal="right"/>
    </xf>
    <xf numFmtId="0" fontId="27" fillId="0" borderId="0" xfId="4" applyFont="1"/>
    <xf numFmtId="0" fontId="12" fillId="0" borderId="13" xfId="4" applyFont="1" applyBorder="1" applyAlignment="1">
      <alignment wrapText="1"/>
    </xf>
    <xf numFmtId="4" fontId="14" fillId="0" borderId="15" xfId="4" applyNumberFormat="1" applyFont="1" applyBorder="1"/>
    <xf numFmtId="2" fontId="12" fillId="0" borderId="20" xfId="4" applyNumberFormat="1" applyFont="1" applyBorder="1"/>
    <xf numFmtId="4" fontId="12" fillId="0" borderId="13" xfId="0" applyNumberFormat="1" applyFont="1" applyBorder="1" applyAlignment="1">
      <alignment horizontal="right"/>
    </xf>
    <xf numFmtId="0" fontId="12" fillId="0" borderId="32" xfId="4" applyFont="1" applyBorder="1" applyAlignment="1">
      <alignment horizontal="center"/>
    </xf>
    <xf numFmtId="0" fontId="12" fillId="0" borderId="15" xfId="4" applyFont="1" applyBorder="1" applyAlignment="1">
      <alignment horizontal="right"/>
    </xf>
    <xf numFmtId="4" fontId="14" fillId="0" borderId="17" xfId="4" applyNumberFormat="1" applyFont="1" applyBorder="1" applyAlignment="1">
      <alignment horizontal="right"/>
    </xf>
    <xf numFmtId="0" fontId="14" fillId="0" borderId="20" xfId="4" applyFont="1" applyBorder="1" applyAlignment="1">
      <alignment horizontal="center"/>
    </xf>
    <xf numFmtId="0" fontId="12" fillId="0" borderId="22" xfId="4" applyFont="1" applyBorder="1" applyAlignment="1" applyProtection="1">
      <alignment horizontal="center"/>
      <protection locked="0"/>
    </xf>
    <xf numFmtId="0" fontId="12" fillId="0" borderId="20" xfId="4" applyFont="1" applyBorder="1"/>
    <xf numFmtId="0" fontId="14" fillId="0" borderId="17" xfId="4" applyFont="1" applyBorder="1"/>
    <xf numFmtId="0" fontId="14" fillId="0" borderId="12" xfId="4" applyFont="1" applyBorder="1" applyAlignment="1">
      <alignment wrapText="1"/>
    </xf>
    <xf numFmtId="0" fontId="14" fillId="0" borderId="20" xfId="0" applyFont="1" applyBorder="1"/>
    <xf numFmtId="0" fontId="17" fillId="0" borderId="13" xfId="4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7" fillId="0" borderId="13" xfId="4" applyFont="1" applyBorder="1" applyAlignment="1">
      <alignment horizontal="center"/>
    </xf>
    <xf numFmtId="0" fontId="12" fillId="0" borderId="12" xfId="0" applyFont="1" applyBorder="1" applyAlignment="1">
      <alignment wrapText="1"/>
    </xf>
    <xf numFmtId="0" fontId="45" fillId="0" borderId="12" xfId="0" applyFont="1" applyBorder="1"/>
    <xf numFmtId="0" fontId="47" fillId="0" borderId="13" xfId="0" applyFont="1" applyBorder="1"/>
    <xf numFmtId="2" fontId="12" fillId="0" borderId="15" xfId="4" applyNumberFormat="1" applyFont="1" applyBorder="1" applyAlignment="1">
      <alignment horizontal="right"/>
    </xf>
    <xf numFmtId="0" fontId="14" fillId="0" borderId="12" xfId="4" applyFont="1" applyBorder="1" applyAlignment="1">
      <alignment horizontal="right"/>
    </xf>
    <xf numFmtId="0" fontId="14" fillId="0" borderId="17" xfId="4" applyFont="1" applyBorder="1" applyAlignment="1">
      <alignment horizontal="right"/>
    </xf>
    <xf numFmtId="0" fontId="12" fillId="0" borderId="35" xfId="2" applyFont="1" applyBorder="1" applyAlignment="1" applyProtection="1">
      <alignment horizontal="center"/>
      <protection locked="0"/>
    </xf>
    <xf numFmtId="0" fontId="12" fillId="0" borderId="47" xfId="4" applyFont="1" applyBorder="1" applyAlignment="1">
      <alignment wrapText="1"/>
    </xf>
    <xf numFmtId="2" fontId="14" fillId="0" borderId="13" xfId="6" applyNumberFormat="1" applyFont="1" applyBorder="1" applyAlignment="1">
      <alignment horizontal="right"/>
    </xf>
    <xf numFmtId="4" fontId="14" fillId="0" borderId="13" xfId="4" applyNumberFormat="1" applyFont="1" applyBorder="1" applyAlignment="1">
      <alignment horizontal="right"/>
    </xf>
    <xf numFmtId="4" fontId="14" fillId="0" borderId="45" xfId="4" applyNumberFormat="1" applyFont="1" applyBorder="1" applyAlignment="1">
      <alignment horizontal="right"/>
    </xf>
    <xf numFmtId="44" fontId="12" fillId="0" borderId="13" xfId="6" applyFont="1" applyFill="1" applyBorder="1"/>
    <xf numFmtId="44" fontId="14" fillId="0" borderId="13" xfId="6" applyFont="1" applyFill="1" applyBorder="1"/>
    <xf numFmtId="0" fontId="12" fillId="0" borderId="20" xfId="9" applyFont="1" applyBorder="1"/>
    <xf numFmtId="4" fontId="14" fillId="0" borderId="20" xfId="9" applyNumberFormat="1" applyFont="1" applyBorder="1"/>
    <xf numFmtId="44" fontId="0" fillId="0" borderId="17" xfId="6" applyFont="1" applyBorder="1"/>
    <xf numFmtId="0" fontId="12" fillId="0" borderId="12" xfId="2" applyFont="1" applyBorder="1" applyAlignment="1">
      <alignment horizontal="left"/>
    </xf>
    <xf numFmtId="164" fontId="12" fillId="0" borderId="12" xfId="2" applyNumberFormat="1" applyFont="1" applyBorder="1" applyAlignment="1">
      <alignment horizontal="left" vertical="center"/>
    </xf>
    <xf numFmtId="2" fontId="12" fillId="0" borderId="17" xfId="2" applyNumberFormat="1" applyFont="1" applyBorder="1" applyAlignment="1">
      <alignment horizontal="center"/>
    </xf>
    <xf numFmtId="164" fontId="12" fillId="0" borderId="32" xfId="2" applyNumberFormat="1" applyFont="1" applyBorder="1" applyAlignment="1" applyProtection="1">
      <alignment horizontal="center"/>
      <protection locked="0"/>
    </xf>
    <xf numFmtId="44" fontId="0" fillId="0" borderId="13" xfId="6" applyFont="1" applyBorder="1" applyAlignment="1">
      <alignment wrapText="1"/>
    </xf>
    <xf numFmtId="44" fontId="30" fillId="0" borderId="0" xfId="6" applyFont="1" applyFill="1" applyAlignment="1">
      <alignment wrapText="1"/>
    </xf>
    <xf numFmtId="44" fontId="48" fillId="0" borderId="0" xfId="6" applyFont="1"/>
    <xf numFmtId="44" fontId="0" fillId="0" borderId="0" xfId="6" applyFont="1" applyAlignment="1">
      <alignment horizontal="right"/>
    </xf>
    <xf numFmtId="44" fontId="14" fillId="0" borderId="0" xfId="6" applyFont="1" applyFill="1" applyAlignment="1">
      <alignment horizontal="right"/>
    </xf>
    <xf numFmtId="2" fontId="12" fillId="0" borderId="13" xfId="6" applyNumberFormat="1" applyFont="1" applyBorder="1" applyAlignment="1" applyProtection="1">
      <alignment horizontal="right"/>
      <protection locked="0"/>
    </xf>
    <xf numFmtId="2" fontId="12" fillId="0" borderId="0" xfId="6" applyNumberFormat="1" applyFont="1" applyBorder="1" applyAlignment="1" applyProtection="1">
      <alignment horizontal="right"/>
      <protection locked="0"/>
    </xf>
    <xf numFmtId="0" fontId="12" fillId="0" borderId="43" xfId="0" applyFont="1" applyBorder="1" applyAlignment="1">
      <alignment horizontal="right"/>
    </xf>
    <xf numFmtId="2" fontId="0" fillId="0" borderId="13" xfId="6" applyNumberFormat="1" applyFont="1" applyBorder="1" applyAlignment="1">
      <alignment horizontal="right"/>
    </xf>
    <xf numFmtId="2" fontId="0" fillId="0" borderId="25" xfId="6" applyNumberFormat="1" applyFont="1" applyBorder="1" applyAlignment="1">
      <alignment horizontal="right"/>
    </xf>
    <xf numFmtId="2" fontId="0" fillId="0" borderId="0" xfId="6" applyNumberFormat="1" applyFont="1" applyBorder="1" applyAlignment="1">
      <alignment horizontal="right"/>
    </xf>
    <xf numFmtId="2" fontId="12" fillId="0" borderId="0" xfId="6" applyNumberFormat="1" applyFont="1" applyFill="1" applyBorder="1" applyAlignment="1">
      <alignment horizontal="right"/>
    </xf>
    <xf numFmtId="2" fontId="0" fillId="0" borderId="17" xfId="6" applyNumberFormat="1" applyFont="1" applyBorder="1" applyAlignment="1">
      <alignment horizontal="right"/>
    </xf>
    <xf numFmtId="0" fontId="12" fillId="0" borderId="20" xfId="9" applyFont="1" applyBorder="1" applyAlignment="1">
      <alignment horizontal="right"/>
    </xf>
    <xf numFmtId="0" fontId="12" fillId="0" borderId="12" xfId="2" applyFont="1" applyBorder="1" applyAlignment="1">
      <alignment horizontal="right"/>
    </xf>
    <xf numFmtId="164" fontId="12" fillId="0" borderId="32" xfId="2" applyNumberFormat="1" applyFont="1" applyBorder="1" applyAlignment="1" applyProtection="1">
      <alignment horizontal="right"/>
      <protection locked="0"/>
    </xf>
    <xf numFmtId="2" fontId="14" fillId="0" borderId="0" xfId="6" applyNumberFormat="1" applyFont="1" applyBorder="1" applyAlignment="1">
      <alignment horizontal="right"/>
    </xf>
    <xf numFmtId="44" fontId="14" fillId="0" borderId="43" xfId="6" applyFont="1" applyFill="1" applyBorder="1"/>
    <xf numFmtId="2" fontId="32" fillId="0" borderId="13" xfId="6" applyNumberFormat="1" applyFont="1" applyBorder="1"/>
    <xf numFmtId="2" fontId="32" fillId="0" borderId="25" xfId="6" applyNumberFormat="1" applyFont="1" applyBorder="1"/>
    <xf numFmtId="2" fontId="32" fillId="0" borderId="0" xfId="6" applyNumberFormat="1" applyFont="1" applyBorder="1"/>
    <xf numFmtId="2" fontId="14" fillId="0" borderId="0" xfId="6" applyNumberFormat="1" applyFont="1" applyFill="1" applyBorder="1"/>
    <xf numFmtId="2" fontId="32" fillId="0" borderId="17" xfId="6" applyNumberFormat="1" applyFont="1" applyBorder="1"/>
    <xf numFmtId="49" fontId="33" fillId="0" borderId="13" xfId="0" applyNumberFormat="1" applyFont="1" applyBorder="1" applyAlignment="1">
      <alignment horizontal="left" wrapText="1"/>
    </xf>
    <xf numFmtId="0" fontId="12" fillId="0" borderId="25" xfId="4" applyFont="1" applyBorder="1" applyAlignment="1">
      <alignment wrapText="1"/>
    </xf>
    <xf numFmtId="44" fontId="35" fillId="0" borderId="13" xfId="6" applyFont="1" applyFill="1" applyBorder="1"/>
    <xf numFmtId="4" fontId="35" fillId="0" borderId="13" xfId="0" applyNumberFormat="1" applyFont="1" applyBorder="1" applyAlignment="1">
      <alignment horizontal="right"/>
    </xf>
    <xf numFmtId="4" fontId="35" fillId="0" borderId="0" xfId="0" applyNumberFormat="1" applyFont="1" applyAlignment="1">
      <alignment horizontal="right"/>
    </xf>
    <xf numFmtId="0" fontId="35" fillId="0" borderId="0" xfId="0" applyFont="1"/>
    <xf numFmtId="0" fontId="35" fillId="0" borderId="15" xfId="0" applyFont="1" applyBorder="1"/>
    <xf numFmtId="0" fontId="12" fillId="2" borderId="12" xfId="4" applyFont="1" applyFill="1" applyBorder="1"/>
    <xf numFmtId="0" fontId="12" fillId="2" borderId="15" xfId="4" applyFont="1" applyFill="1" applyBorder="1"/>
    <xf numFmtId="4" fontId="16" fillId="0" borderId="17" xfId="0" applyNumberFormat="1" applyFont="1" applyBorder="1" applyAlignment="1">
      <alignment horizontal="right"/>
    </xf>
    <xf numFmtId="0" fontId="1" fillId="0" borderId="25" xfId="4" applyFont="1" applyBorder="1" applyAlignment="1">
      <alignment horizontal="center"/>
    </xf>
    <xf numFmtId="0" fontId="1" fillId="0" borderId="25" xfId="4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1" fillId="0" borderId="37" xfId="4" applyFont="1" applyBorder="1" applyAlignment="1">
      <alignment horizontal="center"/>
    </xf>
    <xf numFmtId="0" fontId="1" fillId="0" borderId="37" xfId="4" applyFont="1" applyBorder="1" applyAlignment="1">
      <alignment horizontal="right"/>
    </xf>
    <xf numFmtId="0" fontId="38" fillId="0" borderId="25" xfId="0" applyFont="1" applyBorder="1"/>
    <xf numFmtId="0" fontId="38" fillId="0" borderId="37" xfId="0" applyFont="1" applyBorder="1"/>
    <xf numFmtId="0" fontId="38" fillId="2" borderId="12" xfId="0" applyFont="1" applyFill="1" applyBorder="1"/>
    <xf numFmtId="164" fontId="14" fillId="0" borderId="0" xfId="2" applyNumberFormat="1" applyFont="1" applyAlignment="1">
      <alignment horizontal="right"/>
    </xf>
    <xf numFmtId="0" fontId="16" fillId="3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left"/>
    </xf>
    <xf numFmtId="0" fontId="2" fillId="3" borderId="8" xfId="2" applyFont="1" applyFill="1" applyBorder="1" applyAlignment="1">
      <alignment horizontal="left"/>
    </xf>
    <xf numFmtId="0" fontId="2" fillId="3" borderId="10" xfId="2" applyFont="1" applyFill="1" applyBorder="1" applyAlignment="1">
      <alignment horizontal="left"/>
    </xf>
    <xf numFmtId="0" fontId="2" fillId="3" borderId="11" xfId="2" applyFont="1" applyFill="1" applyBorder="1" applyAlignment="1">
      <alignment horizontal="left"/>
    </xf>
    <xf numFmtId="0" fontId="31" fillId="0" borderId="4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31" fillId="0" borderId="10" xfId="2" applyFont="1" applyBorder="1" applyAlignment="1">
      <alignment horizontal="center" vertical="center"/>
    </xf>
    <xf numFmtId="0" fontId="13" fillId="0" borderId="7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13" fillId="0" borderId="8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2" fillId="0" borderId="10" xfId="2" applyFont="1" applyBorder="1"/>
    <xf numFmtId="0" fontId="12" fillId="0" borderId="11" xfId="2" applyFont="1" applyBorder="1"/>
    <xf numFmtId="0" fontId="40" fillId="0" borderId="1" xfId="2" applyFont="1" applyBorder="1" applyAlignment="1">
      <alignment horizontal="center" wrapText="1"/>
    </xf>
    <xf numFmtId="0" fontId="40" fillId="0" borderId="2" xfId="2" applyFont="1" applyBorder="1" applyAlignment="1">
      <alignment horizontal="center" wrapText="1"/>
    </xf>
    <xf numFmtId="0" fontId="40" fillId="0" borderId="3" xfId="2" applyFont="1" applyBorder="1" applyAlignment="1">
      <alignment horizontal="center" wrapText="1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12" fillId="0" borderId="4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6" xfId="2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2" fillId="3" borderId="0" xfId="2" applyFont="1" applyFill="1" applyAlignment="1">
      <alignment horizontal="left" vertical="center"/>
    </xf>
    <xf numFmtId="0" fontId="2" fillId="3" borderId="8" xfId="2" applyFont="1" applyFill="1" applyBorder="1" applyAlignment="1">
      <alignment horizontal="left" vertical="center"/>
    </xf>
    <xf numFmtId="0" fontId="2" fillId="3" borderId="10" xfId="2" applyFont="1" applyFill="1" applyBorder="1" applyAlignment="1">
      <alignment horizontal="left" vertical="center"/>
    </xf>
    <xf numFmtId="0" fontId="2" fillId="3" borderId="11" xfId="2" applyFont="1" applyFill="1" applyBorder="1" applyAlignment="1">
      <alignment horizontal="left" vertical="center"/>
    </xf>
    <xf numFmtId="0" fontId="50" fillId="0" borderId="0" xfId="2" applyFont="1" applyAlignment="1">
      <alignment horizontal="center"/>
    </xf>
    <xf numFmtId="0" fontId="2" fillId="3" borderId="4" xfId="2" applyFont="1" applyFill="1" applyBorder="1" applyAlignment="1">
      <alignment horizontal="left" vertical="top"/>
    </xf>
    <xf numFmtId="0" fontId="2" fillId="3" borderId="6" xfId="2" applyFont="1" applyFill="1" applyBorder="1" applyAlignment="1">
      <alignment horizontal="left" vertical="top"/>
    </xf>
    <xf numFmtId="0" fontId="2" fillId="3" borderId="7" xfId="2" applyFont="1" applyFill="1" applyBorder="1" applyAlignment="1">
      <alignment horizontal="left" vertical="top"/>
    </xf>
    <xf numFmtId="0" fontId="2" fillId="3" borderId="8" xfId="2" applyFont="1" applyFill="1" applyBorder="1" applyAlignment="1">
      <alignment horizontal="left" vertical="top"/>
    </xf>
    <xf numFmtId="0" fontId="27" fillId="0" borderId="4" xfId="2" applyFont="1" applyBorder="1" applyAlignment="1">
      <alignment horizontal="right"/>
    </xf>
    <xf numFmtId="0" fontId="27" fillId="0" borderId="5" xfId="2" applyFont="1" applyBorder="1" applyAlignment="1">
      <alignment horizontal="right"/>
    </xf>
    <xf numFmtId="0" fontId="27" fillId="0" borderId="6" xfId="2" applyFont="1" applyBorder="1" applyAlignment="1">
      <alignment horizontal="right"/>
    </xf>
    <xf numFmtId="0" fontId="2" fillId="3" borderId="4" xfId="2" applyFont="1" applyFill="1" applyBorder="1" applyAlignment="1">
      <alignment horizontal="left" vertical="center"/>
    </xf>
    <xf numFmtId="0" fontId="2" fillId="3" borderId="6" xfId="2" applyFont="1" applyFill="1" applyBorder="1" applyAlignment="1">
      <alignment horizontal="left" vertical="center"/>
    </xf>
    <xf numFmtId="0" fontId="2" fillId="3" borderId="7" xfId="2" applyFont="1" applyFill="1" applyBorder="1" applyAlignment="1">
      <alignment horizontal="left" vertical="center"/>
    </xf>
    <xf numFmtId="0" fontId="2" fillId="3" borderId="9" xfId="2" applyFont="1" applyFill="1" applyBorder="1" applyAlignment="1">
      <alignment horizontal="left" vertical="center"/>
    </xf>
    <xf numFmtId="0" fontId="41" fillId="0" borderId="4" xfId="2" applyFont="1" applyBorder="1" applyAlignment="1">
      <alignment horizontal="right"/>
    </xf>
    <xf numFmtId="0" fontId="41" fillId="0" borderId="5" xfId="2" applyFont="1" applyBorder="1" applyAlignment="1">
      <alignment horizontal="right"/>
    </xf>
    <xf numFmtId="0" fontId="41" fillId="0" borderId="6" xfId="2" applyFont="1" applyBorder="1" applyAlignment="1">
      <alignment horizontal="right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40" fillId="0" borderId="1" xfId="2" applyFont="1" applyBorder="1" applyAlignment="1">
      <alignment horizontal="center" vertical="center" wrapText="1"/>
    </xf>
    <xf numFmtId="0" fontId="40" fillId="0" borderId="2" xfId="2" applyFont="1" applyBorder="1" applyAlignment="1">
      <alignment horizontal="center" vertical="center" wrapText="1"/>
    </xf>
    <xf numFmtId="0" fontId="40" fillId="0" borderId="3" xfId="2" applyFont="1" applyBorder="1" applyAlignment="1">
      <alignment horizontal="center" vertical="center" wrapText="1"/>
    </xf>
    <xf numFmtId="0" fontId="28" fillId="3" borderId="1" xfId="2" applyFont="1" applyFill="1" applyBorder="1" applyAlignment="1">
      <alignment horizontal="center"/>
    </xf>
    <xf numFmtId="0" fontId="28" fillId="3" borderId="2" xfId="2" applyFont="1" applyFill="1" applyBorder="1" applyAlignment="1">
      <alignment horizontal="center"/>
    </xf>
    <xf numFmtId="0" fontId="28" fillId="3" borderId="3" xfId="2" applyFont="1" applyFill="1" applyBorder="1" applyAlignment="1">
      <alignment horizontal="center"/>
    </xf>
    <xf numFmtId="0" fontId="51" fillId="0" borderId="7" xfId="1" applyFont="1" applyBorder="1" applyAlignment="1">
      <alignment horizontal="right"/>
    </xf>
    <xf numFmtId="0" fontId="51" fillId="0" borderId="0" xfId="1" applyFont="1" applyBorder="1" applyAlignment="1">
      <alignment horizontal="right"/>
    </xf>
    <xf numFmtId="0" fontId="51" fillId="0" borderId="8" xfId="1" applyFont="1" applyBorder="1" applyAlignment="1">
      <alignment horizontal="right"/>
    </xf>
    <xf numFmtId="0" fontId="31" fillId="0" borderId="1" xfId="2" applyFont="1" applyBorder="1" applyAlignment="1">
      <alignment horizontal="center" wrapText="1"/>
    </xf>
    <xf numFmtId="0" fontId="31" fillId="0" borderId="2" xfId="2" applyFont="1" applyBorder="1" applyAlignment="1">
      <alignment horizontal="center" wrapText="1"/>
    </xf>
    <xf numFmtId="0" fontId="31" fillId="0" borderId="3" xfId="2" applyFont="1" applyBorder="1" applyAlignment="1">
      <alignment horizontal="center" wrapText="1"/>
    </xf>
    <xf numFmtId="0" fontId="40" fillId="3" borderId="1" xfId="2" applyFont="1" applyFill="1" applyBorder="1" applyAlignment="1">
      <alignment horizontal="center" vertical="center"/>
    </xf>
    <xf numFmtId="0" fontId="40" fillId="3" borderId="2" xfId="2" applyFont="1" applyFill="1" applyBorder="1" applyAlignment="1">
      <alignment horizontal="center" vertical="center"/>
    </xf>
    <xf numFmtId="0" fontId="40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/>
    </xf>
    <xf numFmtId="0" fontId="2" fillId="3" borderId="6" xfId="2" applyFont="1" applyFill="1" applyBorder="1" applyAlignment="1">
      <alignment horizontal="left"/>
    </xf>
    <xf numFmtId="0" fontId="2" fillId="3" borderId="7" xfId="2" applyFont="1" applyFill="1" applyBorder="1" applyAlignment="1">
      <alignment horizontal="left"/>
    </xf>
    <xf numFmtId="0" fontId="2" fillId="3" borderId="9" xfId="2" applyFont="1" applyFill="1" applyBorder="1" applyAlignment="1">
      <alignment horizontal="left"/>
    </xf>
    <xf numFmtId="0" fontId="2" fillId="3" borderId="52" xfId="4" applyFont="1" applyFill="1" applyBorder="1" applyAlignment="1">
      <alignment horizontal="left" vertical="center"/>
    </xf>
    <xf numFmtId="0" fontId="2" fillId="3" borderId="53" xfId="4" applyFont="1" applyFill="1" applyBorder="1" applyAlignment="1">
      <alignment horizontal="left" vertical="center"/>
    </xf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3" xfId="4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1" fillId="2" borderId="0" xfId="0" applyFont="1" applyFill="1" applyAlignment="1">
      <alignment horizontal="right"/>
    </xf>
    <xf numFmtId="0" fontId="6" fillId="0" borderId="7" xfId="1" applyFont="1" applyBorder="1" applyAlignment="1">
      <alignment horizontal="right" vertical="center"/>
    </xf>
    <xf numFmtId="0" fontId="28" fillId="3" borderId="1" xfId="2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49" fillId="3" borderId="2" xfId="2" applyFont="1" applyFill="1" applyBorder="1" applyAlignment="1">
      <alignment horizontal="center" vertical="center" wrapText="1"/>
    </xf>
    <xf numFmtId="0" fontId="49" fillId="3" borderId="3" xfId="2" applyFont="1" applyFill="1" applyBorder="1" applyAlignment="1">
      <alignment horizontal="center" vertical="center" wrapText="1"/>
    </xf>
    <xf numFmtId="0" fontId="42" fillId="0" borderId="4" xfId="2" applyFont="1" applyBorder="1" applyAlignment="1">
      <alignment horizontal="right"/>
    </xf>
    <xf numFmtId="0" fontId="42" fillId="0" borderId="5" xfId="2" applyFont="1" applyBorder="1" applyAlignment="1">
      <alignment horizontal="right"/>
    </xf>
    <xf numFmtId="0" fontId="42" fillId="0" borderId="6" xfId="2" applyFont="1" applyBorder="1" applyAlignment="1">
      <alignment horizontal="right"/>
    </xf>
    <xf numFmtId="0" fontId="2" fillId="3" borderId="9" xfId="2" applyFont="1" applyFill="1" applyBorder="1" applyAlignment="1">
      <alignment horizontal="left" vertical="top"/>
    </xf>
    <xf numFmtId="0" fontId="2" fillId="3" borderId="11" xfId="2" applyFont="1" applyFill="1" applyBorder="1" applyAlignment="1">
      <alignment horizontal="left" vertical="top"/>
    </xf>
    <xf numFmtId="0" fontId="12" fillId="0" borderId="12" xfId="0" applyFont="1" applyBorder="1" applyAlignment="1">
      <alignment vertical="top" wrapText="1"/>
    </xf>
    <xf numFmtId="0" fontId="38" fillId="2" borderId="32" xfId="0" applyFont="1" applyFill="1" applyBorder="1"/>
    <xf numFmtId="0" fontId="38" fillId="2" borderId="15" xfId="0" applyFont="1" applyFill="1" applyBorder="1"/>
    <xf numFmtId="0" fontId="52" fillId="0" borderId="0" xfId="0" applyFont="1" applyAlignment="1"/>
    <xf numFmtId="0" fontId="38" fillId="0" borderId="17" xfId="0" applyFont="1" applyBorder="1"/>
    <xf numFmtId="0" fontId="38" fillId="0" borderId="12" xfId="0" applyFont="1" applyBorder="1" applyAlignment="1">
      <alignment wrapText="1"/>
    </xf>
    <xf numFmtId="4" fontId="14" fillId="0" borderId="20" xfId="4" applyNumberFormat="1" applyFont="1" applyBorder="1" applyAlignment="1">
      <alignment horizontal="right"/>
    </xf>
    <xf numFmtId="0" fontId="14" fillId="0" borderId="20" xfId="4" applyFont="1" applyBorder="1"/>
    <xf numFmtId="0" fontId="12" fillId="0" borderId="20" xfId="4" applyFont="1" applyBorder="1" applyAlignment="1" applyProtection="1">
      <alignment horizontal="center"/>
      <protection locked="0"/>
    </xf>
    <xf numFmtId="2" fontId="12" fillId="0" borderId="20" xfId="4" applyNumberFormat="1" applyFont="1" applyBorder="1" applyAlignment="1">
      <alignment horizontal="right"/>
    </xf>
    <xf numFmtId="0" fontId="15" fillId="2" borderId="12" xfId="2" applyFont="1" applyFill="1" applyBorder="1"/>
    <xf numFmtId="2" fontId="12" fillId="0" borderId="12" xfId="2" applyNumberFormat="1" applyFont="1" applyFill="1" applyBorder="1"/>
    <xf numFmtId="4" fontId="14" fillId="0" borderId="12" xfId="2" applyNumberFormat="1" applyFont="1" applyFill="1" applyBorder="1" applyAlignment="1">
      <alignment horizontal="right"/>
    </xf>
    <xf numFmtId="4" fontId="14" fillId="0" borderId="41" xfId="3" applyNumberFormat="1" applyFont="1" applyBorder="1" applyAlignment="1">
      <alignment horizontal="right"/>
    </xf>
    <xf numFmtId="0" fontId="12" fillId="0" borderId="37" xfId="2" applyFont="1" applyBorder="1" applyAlignment="1">
      <alignment horizontal="center"/>
    </xf>
    <xf numFmtId="2" fontId="12" fillId="0" borderId="36" xfId="2" applyNumberFormat="1" applyFont="1" applyBorder="1" applyAlignment="1">
      <alignment horizontal="right"/>
    </xf>
    <xf numFmtId="2" fontId="12" fillId="0" borderId="12" xfId="2" applyNumberFormat="1" applyFont="1" applyBorder="1" applyAlignment="1">
      <alignment horizontal="right"/>
    </xf>
  </cellXfs>
  <cellStyles count="12">
    <cellStyle name="Comma" xfId="7" builtinId="3"/>
    <cellStyle name="Currency" xfId="6" builtinId="4"/>
    <cellStyle name="Currency 2" xfId="3" xr:uid="{F299419A-8F91-4B6D-B897-4382E6820D23}"/>
    <cellStyle name="Currency 3" xfId="5" xr:uid="{DD90FEF2-BDBA-4ADF-BCE3-8A0B36E4C428}"/>
    <cellStyle name="Hyperlink" xfId="1" builtinId="8"/>
    <cellStyle name="Hyperlink 2" xfId="10" xr:uid="{AE627DA3-A9A1-4B04-89EC-E9D55EE41127}"/>
    <cellStyle name="Normal" xfId="0" builtinId="0"/>
    <cellStyle name="Normal 2" xfId="2" xr:uid="{210634B4-5DE5-4CD6-A5D5-A1EF5ADFC19C}"/>
    <cellStyle name="Normal 3" xfId="4" xr:uid="{F824531C-881D-4513-AA5C-54C55D58BB0A}"/>
    <cellStyle name="Normal 3 2" xfId="9" xr:uid="{EFDCC6AC-C7B1-4C0E-A3BB-6FC5DA37EA4F}"/>
    <cellStyle name="Normal 4" xfId="11" xr:uid="{D904B51D-E9BF-40E6-913F-06A11F2AA8D0}"/>
    <cellStyle name="Percent" xfId="8" builtinId="5"/>
  </cellStyles>
  <dxfs count="0"/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504265</xdr:colOff>
      <xdr:row>6</xdr:row>
      <xdr:rowOff>56030</xdr:rowOff>
    </xdr:from>
    <xdr:ext cx="2843758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A14EC3-BAEB-4F8E-A880-62B73A80E54C}"/>
            </a:ext>
          </a:extLst>
        </xdr:cNvPr>
        <xdr:cNvSpPr txBox="1"/>
      </xdr:nvSpPr>
      <xdr:spPr>
        <a:xfrm>
          <a:off x="9267265" y="1218080"/>
          <a:ext cx="2843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100" b="1">
              <a:solidFill>
                <a:schemeClr val="bg1"/>
              </a:solidFill>
            </a:rPr>
            <a:t>2018 OHIO</a:t>
          </a:r>
          <a:r>
            <a:rPr lang="en-US" sz="1100" b="1" baseline="0">
              <a:solidFill>
                <a:schemeClr val="bg1"/>
              </a:solidFill>
            </a:rPr>
            <a:t> STS CONTRACT </a:t>
          </a:r>
          <a:r>
            <a:rPr lang="en-US" sz="1100" b="1">
              <a:solidFill>
                <a:schemeClr val="bg1"/>
              </a:solidFill>
            </a:rPr>
            <a:t>Price</a:t>
          </a:r>
          <a:r>
            <a:rPr lang="en-US" sz="1100" b="1" baseline="0">
              <a:solidFill>
                <a:schemeClr val="bg1"/>
              </a:solidFill>
            </a:rPr>
            <a:t> Guide</a:t>
          </a:r>
          <a:endParaRPr lang="en-US" sz="1100" b="1">
            <a:solidFill>
              <a:schemeClr val="bg1"/>
            </a:solidFill>
          </a:endParaRP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Relationship Id="rId4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ally.bader@steppmfg.com" TargetMode="External"/><Relationship Id="rId2" Type="http://schemas.openxmlformats.org/officeDocument/2006/relationships/hyperlink" Target="mailto:jason@steppmfg.com" TargetMode="External"/><Relationship Id="rId1" Type="http://schemas.openxmlformats.org/officeDocument/2006/relationships/hyperlink" Target="http://www.steppmfg.com/" TargetMode="Externa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ally.bader@steppmfg.com" TargetMode="External"/><Relationship Id="rId1" Type="http://schemas.openxmlformats.org/officeDocument/2006/relationships/hyperlink" Target="http://www.steppmf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7824-4812-4409-89D1-4C79BF396EB0}">
  <dimension ref="A1:H65"/>
  <sheetViews>
    <sheetView zoomScale="120" zoomScaleNormal="120" workbookViewId="0">
      <selection sqref="A1:C5"/>
    </sheetView>
  </sheetViews>
  <sheetFormatPr defaultRowHeight="12.75" x14ac:dyDescent="0.2"/>
  <cols>
    <col min="1" max="1" width="54" style="1" customWidth="1"/>
    <col min="2" max="2" width="0.28515625" style="1" customWidth="1"/>
    <col min="3" max="3" width="10.5703125" style="140" customWidth="1"/>
    <col min="4" max="4" width="13.140625" style="2" customWidth="1"/>
    <col min="5" max="5" width="9.140625" style="3" customWidth="1"/>
    <col min="6" max="6" width="12.7109375" style="2" customWidth="1"/>
    <col min="7" max="7" width="9.140625" style="1"/>
    <col min="8" max="8" width="9.7109375" style="1" bestFit="1" customWidth="1"/>
    <col min="9" max="252" width="9.140625" style="1"/>
    <col min="253" max="253" width="8.85546875" style="1" customWidth="1"/>
    <col min="254" max="257" width="9.140625" style="1"/>
    <col min="258" max="258" width="6" style="1" customWidth="1"/>
    <col min="259" max="259" width="8.140625" style="1" customWidth="1"/>
    <col min="260" max="260" width="12.42578125" style="1" customWidth="1"/>
    <col min="261" max="261" width="9.140625" style="1"/>
    <col min="262" max="262" width="12.7109375" style="1" customWidth="1"/>
    <col min="263" max="508" width="9.140625" style="1"/>
    <col min="509" max="509" width="8.85546875" style="1" customWidth="1"/>
    <col min="510" max="513" width="9.140625" style="1"/>
    <col min="514" max="514" width="6" style="1" customWidth="1"/>
    <col min="515" max="515" width="8.140625" style="1" customWidth="1"/>
    <col min="516" max="516" width="12.42578125" style="1" customWidth="1"/>
    <col min="517" max="517" width="9.140625" style="1"/>
    <col min="518" max="518" width="12.7109375" style="1" customWidth="1"/>
    <col min="519" max="764" width="9.140625" style="1"/>
    <col min="765" max="765" width="8.85546875" style="1" customWidth="1"/>
    <col min="766" max="769" width="9.140625" style="1"/>
    <col min="770" max="770" width="6" style="1" customWidth="1"/>
    <col min="771" max="771" width="8.140625" style="1" customWidth="1"/>
    <col min="772" max="772" width="12.42578125" style="1" customWidth="1"/>
    <col min="773" max="773" width="9.140625" style="1"/>
    <col min="774" max="774" width="12.7109375" style="1" customWidth="1"/>
    <col min="775" max="1020" width="9.140625" style="1"/>
    <col min="1021" max="1021" width="8.85546875" style="1" customWidth="1"/>
    <col min="1022" max="1025" width="9.140625" style="1"/>
    <col min="1026" max="1026" width="6" style="1" customWidth="1"/>
    <col min="1027" max="1027" width="8.140625" style="1" customWidth="1"/>
    <col min="1028" max="1028" width="12.42578125" style="1" customWidth="1"/>
    <col min="1029" max="1029" width="9.140625" style="1"/>
    <col min="1030" max="1030" width="12.7109375" style="1" customWidth="1"/>
    <col min="1031" max="1276" width="9.140625" style="1"/>
    <col min="1277" max="1277" width="8.85546875" style="1" customWidth="1"/>
    <col min="1278" max="1281" width="9.140625" style="1"/>
    <col min="1282" max="1282" width="6" style="1" customWidth="1"/>
    <col min="1283" max="1283" width="8.140625" style="1" customWidth="1"/>
    <col min="1284" max="1284" width="12.42578125" style="1" customWidth="1"/>
    <col min="1285" max="1285" width="9.140625" style="1"/>
    <col min="1286" max="1286" width="12.7109375" style="1" customWidth="1"/>
    <col min="1287" max="1532" width="9.140625" style="1"/>
    <col min="1533" max="1533" width="8.85546875" style="1" customWidth="1"/>
    <col min="1534" max="1537" width="9.140625" style="1"/>
    <col min="1538" max="1538" width="6" style="1" customWidth="1"/>
    <col min="1539" max="1539" width="8.140625" style="1" customWidth="1"/>
    <col min="1540" max="1540" width="12.42578125" style="1" customWidth="1"/>
    <col min="1541" max="1541" width="9.140625" style="1"/>
    <col min="1542" max="1542" width="12.7109375" style="1" customWidth="1"/>
    <col min="1543" max="1788" width="9.140625" style="1"/>
    <col min="1789" max="1789" width="8.85546875" style="1" customWidth="1"/>
    <col min="1790" max="1793" width="9.140625" style="1"/>
    <col min="1794" max="1794" width="6" style="1" customWidth="1"/>
    <col min="1795" max="1795" width="8.140625" style="1" customWidth="1"/>
    <col min="1796" max="1796" width="12.42578125" style="1" customWidth="1"/>
    <col min="1797" max="1797" width="9.140625" style="1"/>
    <col min="1798" max="1798" width="12.7109375" style="1" customWidth="1"/>
    <col min="1799" max="2044" width="9.140625" style="1"/>
    <col min="2045" max="2045" width="8.85546875" style="1" customWidth="1"/>
    <col min="2046" max="2049" width="9.140625" style="1"/>
    <col min="2050" max="2050" width="6" style="1" customWidth="1"/>
    <col min="2051" max="2051" width="8.140625" style="1" customWidth="1"/>
    <col min="2052" max="2052" width="12.42578125" style="1" customWidth="1"/>
    <col min="2053" max="2053" width="9.140625" style="1"/>
    <col min="2054" max="2054" width="12.7109375" style="1" customWidth="1"/>
    <col min="2055" max="2300" width="9.140625" style="1"/>
    <col min="2301" max="2301" width="8.85546875" style="1" customWidth="1"/>
    <col min="2302" max="2305" width="9.140625" style="1"/>
    <col min="2306" max="2306" width="6" style="1" customWidth="1"/>
    <col min="2307" max="2307" width="8.140625" style="1" customWidth="1"/>
    <col min="2308" max="2308" width="12.42578125" style="1" customWidth="1"/>
    <col min="2309" max="2309" width="9.140625" style="1"/>
    <col min="2310" max="2310" width="12.7109375" style="1" customWidth="1"/>
    <col min="2311" max="2556" width="9.140625" style="1"/>
    <col min="2557" max="2557" width="8.85546875" style="1" customWidth="1"/>
    <col min="2558" max="2561" width="9.140625" style="1"/>
    <col min="2562" max="2562" width="6" style="1" customWidth="1"/>
    <col min="2563" max="2563" width="8.140625" style="1" customWidth="1"/>
    <col min="2564" max="2564" width="12.42578125" style="1" customWidth="1"/>
    <col min="2565" max="2565" width="9.140625" style="1"/>
    <col min="2566" max="2566" width="12.7109375" style="1" customWidth="1"/>
    <col min="2567" max="2812" width="9.140625" style="1"/>
    <col min="2813" max="2813" width="8.85546875" style="1" customWidth="1"/>
    <col min="2814" max="2817" width="9.140625" style="1"/>
    <col min="2818" max="2818" width="6" style="1" customWidth="1"/>
    <col min="2819" max="2819" width="8.140625" style="1" customWidth="1"/>
    <col min="2820" max="2820" width="12.42578125" style="1" customWidth="1"/>
    <col min="2821" max="2821" width="9.140625" style="1"/>
    <col min="2822" max="2822" width="12.7109375" style="1" customWidth="1"/>
    <col min="2823" max="3068" width="9.140625" style="1"/>
    <col min="3069" max="3069" width="8.85546875" style="1" customWidth="1"/>
    <col min="3070" max="3073" width="9.140625" style="1"/>
    <col min="3074" max="3074" width="6" style="1" customWidth="1"/>
    <col min="3075" max="3075" width="8.140625" style="1" customWidth="1"/>
    <col min="3076" max="3076" width="12.42578125" style="1" customWidth="1"/>
    <col min="3077" max="3077" width="9.140625" style="1"/>
    <col min="3078" max="3078" width="12.7109375" style="1" customWidth="1"/>
    <col min="3079" max="3324" width="9.140625" style="1"/>
    <col min="3325" max="3325" width="8.85546875" style="1" customWidth="1"/>
    <col min="3326" max="3329" width="9.140625" style="1"/>
    <col min="3330" max="3330" width="6" style="1" customWidth="1"/>
    <col min="3331" max="3331" width="8.140625" style="1" customWidth="1"/>
    <col min="3332" max="3332" width="12.42578125" style="1" customWidth="1"/>
    <col min="3333" max="3333" width="9.140625" style="1"/>
    <col min="3334" max="3334" width="12.7109375" style="1" customWidth="1"/>
    <col min="3335" max="3580" width="9.140625" style="1"/>
    <col min="3581" max="3581" width="8.85546875" style="1" customWidth="1"/>
    <col min="3582" max="3585" width="9.140625" style="1"/>
    <col min="3586" max="3586" width="6" style="1" customWidth="1"/>
    <col min="3587" max="3587" width="8.140625" style="1" customWidth="1"/>
    <col min="3588" max="3588" width="12.42578125" style="1" customWidth="1"/>
    <col min="3589" max="3589" width="9.140625" style="1"/>
    <col min="3590" max="3590" width="12.7109375" style="1" customWidth="1"/>
    <col min="3591" max="3836" width="9.140625" style="1"/>
    <col min="3837" max="3837" width="8.85546875" style="1" customWidth="1"/>
    <col min="3838" max="3841" width="9.140625" style="1"/>
    <col min="3842" max="3842" width="6" style="1" customWidth="1"/>
    <col min="3843" max="3843" width="8.140625" style="1" customWidth="1"/>
    <col min="3844" max="3844" width="12.42578125" style="1" customWidth="1"/>
    <col min="3845" max="3845" width="9.140625" style="1"/>
    <col min="3846" max="3846" width="12.7109375" style="1" customWidth="1"/>
    <col min="3847" max="4092" width="9.140625" style="1"/>
    <col min="4093" max="4093" width="8.85546875" style="1" customWidth="1"/>
    <col min="4094" max="4097" width="9.140625" style="1"/>
    <col min="4098" max="4098" width="6" style="1" customWidth="1"/>
    <col min="4099" max="4099" width="8.140625" style="1" customWidth="1"/>
    <col min="4100" max="4100" width="12.42578125" style="1" customWidth="1"/>
    <col min="4101" max="4101" width="9.140625" style="1"/>
    <col min="4102" max="4102" width="12.7109375" style="1" customWidth="1"/>
    <col min="4103" max="4348" width="9.140625" style="1"/>
    <col min="4349" max="4349" width="8.85546875" style="1" customWidth="1"/>
    <col min="4350" max="4353" width="9.140625" style="1"/>
    <col min="4354" max="4354" width="6" style="1" customWidth="1"/>
    <col min="4355" max="4355" width="8.140625" style="1" customWidth="1"/>
    <col min="4356" max="4356" width="12.42578125" style="1" customWidth="1"/>
    <col min="4357" max="4357" width="9.140625" style="1"/>
    <col min="4358" max="4358" width="12.7109375" style="1" customWidth="1"/>
    <col min="4359" max="4604" width="9.140625" style="1"/>
    <col min="4605" max="4605" width="8.85546875" style="1" customWidth="1"/>
    <col min="4606" max="4609" width="9.140625" style="1"/>
    <col min="4610" max="4610" width="6" style="1" customWidth="1"/>
    <col min="4611" max="4611" width="8.140625" style="1" customWidth="1"/>
    <col min="4612" max="4612" width="12.42578125" style="1" customWidth="1"/>
    <col min="4613" max="4613" width="9.140625" style="1"/>
    <col min="4614" max="4614" width="12.7109375" style="1" customWidth="1"/>
    <col min="4615" max="4860" width="9.140625" style="1"/>
    <col min="4861" max="4861" width="8.85546875" style="1" customWidth="1"/>
    <col min="4862" max="4865" width="9.140625" style="1"/>
    <col min="4866" max="4866" width="6" style="1" customWidth="1"/>
    <col min="4867" max="4867" width="8.140625" style="1" customWidth="1"/>
    <col min="4868" max="4868" width="12.42578125" style="1" customWidth="1"/>
    <col min="4869" max="4869" width="9.140625" style="1"/>
    <col min="4870" max="4870" width="12.7109375" style="1" customWidth="1"/>
    <col min="4871" max="5116" width="9.140625" style="1"/>
    <col min="5117" max="5117" width="8.85546875" style="1" customWidth="1"/>
    <col min="5118" max="5121" width="9.140625" style="1"/>
    <col min="5122" max="5122" width="6" style="1" customWidth="1"/>
    <col min="5123" max="5123" width="8.140625" style="1" customWidth="1"/>
    <col min="5124" max="5124" width="12.42578125" style="1" customWidth="1"/>
    <col min="5125" max="5125" width="9.140625" style="1"/>
    <col min="5126" max="5126" width="12.7109375" style="1" customWidth="1"/>
    <col min="5127" max="5372" width="9.140625" style="1"/>
    <col min="5373" max="5373" width="8.85546875" style="1" customWidth="1"/>
    <col min="5374" max="5377" width="9.140625" style="1"/>
    <col min="5378" max="5378" width="6" style="1" customWidth="1"/>
    <col min="5379" max="5379" width="8.140625" style="1" customWidth="1"/>
    <col min="5380" max="5380" width="12.42578125" style="1" customWidth="1"/>
    <col min="5381" max="5381" width="9.140625" style="1"/>
    <col min="5382" max="5382" width="12.7109375" style="1" customWidth="1"/>
    <col min="5383" max="5628" width="9.140625" style="1"/>
    <col min="5629" max="5629" width="8.85546875" style="1" customWidth="1"/>
    <col min="5630" max="5633" width="9.140625" style="1"/>
    <col min="5634" max="5634" width="6" style="1" customWidth="1"/>
    <col min="5635" max="5635" width="8.140625" style="1" customWidth="1"/>
    <col min="5636" max="5636" width="12.42578125" style="1" customWidth="1"/>
    <col min="5637" max="5637" width="9.140625" style="1"/>
    <col min="5638" max="5638" width="12.7109375" style="1" customWidth="1"/>
    <col min="5639" max="5884" width="9.140625" style="1"/>
    <col min="5885" max="5885" width="8.85546875" style="1" customWidth="1"/>
    <col min="5886" max="5889" width="9.140625" style="1"/>
    <col min="5890" max="5890" width="6" style="1" customWidth="1"/>
    <col min="5891" max="5891" width="8.140625" style="1" customWidth="1"/>
    <col min="5892" max="5892" width="12.42578125" style="1" customWidth="1"/>
    <col min="5893" max="5893" width="9.140625" style="1"/>
    <col min="5894" max="5894" width="12.7109375" style="1" customWidth="1"/>
    <col min="5895" max="6140" width="9.140625" style="1"/>
    <col min="6141" max="6141" width="8.85546875" style="1" customWidth="1"/>
    <col min="6142" max="6145" width="9.140625" style="1"/>
    <col min="6146" max="6146" width="6" style="1" customWidth="1"/>
    <col min="6147" max="6147" width="8.140625" style="1" customWidth="1"/>
    <col min="6148" max="6148" width="12.42578125" style="1" customWidth="1"/>
    <col min="6149" max="6149" width="9.140625" style="1"/>
    <col min="6150" max="6150" width="12.7109375" style="1" customWidth="1"/>
    <col min="6151" max="6396" width="9.140625" style="1"/>
    <col min="6397" max="6397" width="8.85546875" style="1" customWidth="1"/>
    <col min="6398" max="6401" width="9.140625" style="1"/>
    <col min="6402" max="6402" width="6" style="1" customWidth="1"/>
    <col min="6403" max="6403" width="8.140625" style="1" customWidth="1"/>
    <col min="6404" max="6404" width="12.42578125" style="1" customWidth="1"/>
    <col min="6405" max="6405" width="9.140625" style="1"/>
    <col min="6406" max="6406" width="12.7109375" style="1" customWidth="1"/>
    <col min="6407" max="6652" width="9.140625" style="1"/>
    <col min="6653" max="6653" width="8.85546875" style="1" customWidth="1"/>
    <col min="6654" max="6657" width="9.140625" style="1"/>
    <col min="6658" max="6658" width="6" style="1" customWidth="1"/>
    <col min="6659" max="6659" width="8.140625" style="1" customWidth="1"/>
    <col min="6660" max="6660" width="12.42578125" style="1" customWidth="1"/>
    <col min="6661" max="6661" width="9.140625" style="1"/>
    <col min="6662" max="6662" width="12.7109375" style="1" customWidth="1"/>
    <col min="6663" max="6908" width="9.140625" style="1"/>
    <col min="6909" max="6909" width="8.85546875" style="1" customWidth="1"/>
    <col min="6910" max="6913" width="9.140625" style="1"/>
    <col min="6914" max="6914" width="6" style="1" customWidth="1"/>
    <col min="6915" max="6915" width="8.140625" style="1" customWidth="1"/>
    <col min="6916" max="6916" width="12.42578125" style="1" customWidth="1"/>
    <col min="6917" max="6917" width="9.140625" style="1"/>
    <col min="6918" max="6918" width="12.7109375" style="1" customWidth="1"/>
    <col min="6919" max="7164" width="9.140625" style="1"/>
    <col min="7165" max="7165" width="8.85546875" style="1" customWidth="1"/>
    <col min="7166" max="7169" width="9.140625" style="1"/>
    <col min="7170" max="7170" width="6" style="1" customWidth="1"/>
    <col min="7171" max="7171" width="8.140625" style="1" customWidth="1"/>
    <col min="7172" max="7172" width="12.42578125" style="1" customWidth="1"/>
    <col min="7173" max="7173" width="9.140625" style="1"/>
    <col min="7174" max="7174" width="12.7109375" style="1" customWidth="1"/>
    <col min="7175" max="7420" width="9.140625" style="1"/>
    <col min="7421" max="7421" width="8.85546875" style="1" customWidth="1"/>
    <col min="7422" max="7425" width="9.140625" style="1"/>
    <col min="7426" max="7426" width="6" style="1" customWidth="1"/>
    <col min="7427" max="7427" width="8.140625" style="1" customWidth="1"/>
    <col min="7428" max="7428" width="12.42578125" style="1" customWidth="1"/>
    <col min="7429" max="7429" width="9.140625" style="1"/>
    <col min="7430" max="7430" width="12.7109375" style="1" customWidth="1"/>
    <col min="7431" max="7676" width="9.140625" style="1"/>
    <col min="7677" max="7677" width="8.85546875" style="1" customWidth="1"/>
    <col min="7678" max="7681" width="9.140625" style="1"/>
    <col min="7682" max="7682" width="6" style="1" customWidth="1"/>
    <col min="7683" max="7683" width="8.140625" style="1" customWidth="1"/>
    <col min="7684" max="7684" width="12.42578125" style="1" customWidth="1"/>
    <col min="7685" max="7685" width="9.140625" style="1"/>
    <col min="7686" max="7686" width="12.7109375" style="1" customWidth="1"/>
    <col min="7687" max="7932" width="9.140625" style="1"/>
    <col min="7933" max="7933" width="8.85546875" style="1" customWidth="1"/>
    <col min="7934" max="7937" width="9.140625" style="1"/>
    <col min="7938" max="7938" width="6" style="1" customWidth="1"/>
    <col min="7939" max="7939" width="8.140625" style="1" customWidth="1"/>
    <col min="7940" max="7940" width="12.42578125" style="1" customWidth="1"/>
    <col min="7941" max="7941" width="9.140625" style="1"/>
    <col min="7942" max="7942" width="12.7109375" style="1" customWidth="1"/>
    <col min="7943" max="8188" width="9.140625" style="1"/>
    <col min="8189" max="8189" width="8.85546875" style="1" customWidth="1"/>
    <col min="8190" max="8193" width="9.140625" style="1"/>
    <col min="8194" max="8194" width="6" style="1" customWidth="1"/>
    <col min="8195" max="8195" width="8.140625" style="1" customWidth="1"/>
    <col min="8196" max="8196" width="12.42578125" style="1" customWidth="1"/>
    <col min="8197" max="8197" width="9.140625" style="1"/>
    <col min="8198" max="8198" width="12.7109375" style="1" customWidth="1"/>
    <col min="8199" max="8444" width="9.140625" style="1"/>
    <col min="8445" max="8445" width="8.85546875" style="1" customWidth="1"/>
    <col min="8446" max="8449" width="9.140625" style="1"/>
    <col min="8450" max="8450" width="6" style="1" customWidth="1"/>
    <col min="8451" max="8451" width="8.140625" style="1" customWidth="1"/>
    <col min="8452" max="8452" width="12.42578125" style="1" customWidth="1"/>
    <col min="8453" max="8453" width="9.140625" style="1"/>
    <col min="8454" max="8454" width="12.7109375" style="1" customWidth="1"/>
    <col min="8455" max="8700" width="9.140625" style="1"/>
    <col min="8701" max="8701" width="8.85546875" style="1" customWidth="1"/>
    <col min="8702" max="8705" width="9.140625" style="1"/>
    <col min="8706" max="8706" width="6" style="1" customWidth="1"/>
    <col min="8707" max="8707" width="8.140625" style="1" customWidth="1"/>
    <col min="8708" max="8708" width="12.42578125" style="1" customWidth="1"/>
    <col min="8709" max="8709" width="9.140625" style="1"/>
    <col min="8710" max="8710" width="12.7109375" style="1" customWidth="1"/>
    <col min="8711" max="8956" width="9.140625" style="1"/>
    <col min="8957" max="8957" width="8.85546875" style="1" customWidth="1"/>
    <col min="8958" max="8961" width="9.140625" style="1"/>
    <col min="8962" max="8962" width="6" style="1" customWidth="1"/>
    <col min="8963" max="8963" width="8.140625" style="1" customWidth="1"/>
    <col min="8964" max="8964" width="12.42578125" style="1" customWidth="1"/>
    <col min="8965" max="8965" width="9.140625" style="1"/>
    <col min="8966" max="8966" width="12.7109375" style="1" customWidth="1"/>
    <col min="8967" max="9212" width="9.140625" style="1"/>
    <col min="9213" max="9213" width="8.85546875" style="1" customWidth="1"/>
    <col min="9214" max="9217" width="9.140625" style="1"/>
    <col min="9218" max="9218" width="6" style="1" customWidth="1"/>
    <col min="9219" max="9219" width="8.140625" style="1" customWidth="1"/>
    <col min="9220" max="9220" width="12.42578125" style="1" customWidth="1"/>
    <col min="9221" max="9221" width="9.140625" style="1"/>
    <col min="9222" max="9222" width="12.7109375" style="1" customWidth="1"/>
    <col min="9223" max="9468" width="9.140625" style="1"/>
    <col min="9469" max="9469" width="8.85546875" style="1" customWidth="1"/>
    <col min="9470" max="9473" width="9.140625" style="1"/>
    <col min="9474" max="9474" width="6" style="1" customWidth="1"/>
    <col min="9475" max="9475" width="8.140625" style="1" customWidth="1"/>
    <col min="9476" max="9476" width="12.42578125" style="1" customWidth="1"/>
    <col min="9477" max="9477" width="9.140625" style="1"/>
    <col min="9478" max="9478" width="12.7109375" style="1" customWidth="1"/>
    <col min="9479" max="9724" width="9.140625" style="1"/>
    <col min="9725" max="9725" width="8.85546875" style="1" customWidth="1"/>
    <col min="9726" max="9729" width="9.140625" style="1"/>
    <col min="9730" max="9730" width="6" style="1" customWidth="1"/>
    <col min="9731" max="9731" width="8.140625" style="1" customWidth="1"/>
    <col min="9732" max="9732" width="12.42578125" style="1" customWidth="1"/>
    <col min="9733" max="9733" width="9.140625" style="1"/>
    <col min="9734" max="9734" width="12.7109375" style="1" customWidth="1"/>
    <col min="9735" max="9980" width="9.140625" style="1"/>
    <col min="9981" max="9981" width="8.85546875" style="1" customWidth="1"/>
    <col min="9982" max="9985" width="9.140625" style="1"/>
    <col min="9986" max="9986" width="6" style="1" customWidth="1"/>
    <col min="9987" max="9987" width="8.140625" style="1" customWidth="1"/>
    <col min="9988" max="9988" width="12.42578125" style="1" customWidth="1"/>
    <col min="9989" max="9989" width="9.140625" style="1"/>
    <col min="9990" max="9990" width="12.7109375" style="1" customWidth="1"/>
    <col min="9991" max="10236" width="9.140625" style="1"/>
    <col min="10237" max="10237" width="8.85546875" style="1" customWidth="1"/>
    <col min="10238" max="10241" width="9.140625" style="1"/>
    <col min="10242" max="10242" width="6" style="1" customWidth="1"/>
    <col min="10243" max="10243" width="8.140625" style="1" customWidth="1"/>
    <col min="10244" max="10244" width="12.42578125" style="1" customWidth="1"/>
    <col min="10245" max="10245" width="9.140625" style="1"/>
    <col min="10246" max="10246" width="12.7109375" style="1" customWidth="1"/>
    <col min="10247" max="10492" width="9.140625" style="1"/>
    <col min="10493" max="10493" width="8.85546875" style="1" customWidth="1"/>
    <col min="10494" max="10497" width="9.140625" style="1"/>
    <col min="10498" max="10498" width="6" style="1" customWidth="1"/>
    <col min="10499" max="10499" width="8.140625" style="1" customWidth="1"/>
    <col min="10500" max="10500" width="12.42578125" style="1" customWidth="1"/>
    <col min="10501" max="10501" width="9.140625" style="1"/>
    <col min="10502" max="10502" width="12.7109375" style="1" customWidth="1"/>
    <col min="10503" max="10748" width="9.140625" style="1"/>
    <col min="10749" max="10749" width="8.85546875" style="1" customWidth="1"/>
    <col min="10750" max="10753" width="9.140625" style="1"/>
    <col min="10754" max="10754" width="6" style="1" customWidth="1"/>
    <col min="10755" max="10755" width="8.140625" style="1" customWidth="1"/>
    <col min="10756" max="10756" width="12.42578125" style="1" customWidth="1"/>
    <col min="10757" max="10757" width="9.140625" style="1"/>
    <col min="10758" max="10758" width="12.7109375" style="1" customWidth="1"/>
    <col min="10759" max="11004" width="9.140625" style="1"/>
    <col min="11005" max="11005" width="8.85546875" style="1" customWidth="1"/>
    <col min="11006" max="11009" width="9.140625" style="1"/>
    <col min="11010" max="11010" width="6" style="1" customWidth="1"/>
    <col min="11011" max="11011" width="8.140625" style="1" customWidth="1"/>
    <col min="11012" max="11012" width="12.42578125" style="1" customWidth="1"/>
    <col min="11013" max="11013" width="9.140625" style="1"/>
    <col min="11014" max="11014" width="12.7109375" style="1" customWidth="1"/>
    <col min="11015" max="11260" width="9.140625" style="1"/>
    <col min="11261" max="11261" width="8.85546875" style="1" customWidth="1"/>
    <col min="11262" max="11265" width="9.140625" style="1"/>
    <col min="11266" max="11266" width="6" style="1" customWidth="1"/>
    <col min="11267" max="11267" width="8.140625" style="1" customWidth="1"/>
    <col min="11268" max="11268" width="12.42578125" style="1" customWidth="1"/>
    <col min="11269" max="11269" width="9.140625" style="1"/>
    <col min="11270" max="11270" width="12.7109375" style="1" customWidth="1"/>
    <col min="11271" max="11516" width="9.140625" style="1"/>
    <col min="11517" max="11517" width="8.85546875" style="1" customWidth="1"/>
    <col min="11518" max="11521" width="9.140625" style="1"/>
    <col min="11522" max="11522" width="6" style="1" customWidth="1"/>
    <col min="11523" max="11523" width="8.140625" style="1" customWidth="1"/>
    <col min="11524" max="11524" width="12.42578125" style="1" customWidth="1"/>
    <col min="11525" max="11525" width="9.140625" style="1"/>
    <col min="11526" max="11526" width="12.7109375" style="1" customWidth="1"/>
    <col min="11527" max="11772" width="9.140625" style="1"/>
    <col min="11773" max="11773" width="8.85546875" style="1" customWidth="1"/>
    <col min="11774" max="11777" width="9.140625" style="1"/>
    <col min="11778" max="11778" width="6" style="1" customWidth="1"/>
    <col min="11779" max="11779" width="8.140625" style="1" customWidth="1"/>
    <col min="11780" max="11780" width="12.42578125" style="1" customWidth="1"/>
    <col min="11781" max="11781" width="9.140625" style="1"/>
    <col min="11782" max="11782" width="12.7109375" style="1" customWidth="1"/>
    <col min="11783" max="12028" width="9.140625" style="1"/>
    <col min="12029" max="12029" width="8.85546875" style="1" customWidth="1"/>
    <col min="12030" max="12033" width="9.140625" style="1"/>
    <col min="12034" max="12034" width="6" style="1" customWidth="1"/>
    <col min="12035" max="12035" width="8.140625" style="1" customWidth="1"/>
    <col min="12036" max="12036" width="12.42578125" style="1" customWidth="1"/>
    <col min="12037" max="12037" width="9.140625" style="1"/>
    <col min="12038" max="12038" width="12.7109375" style="1" customWidth="1"/>
    <col min="12039" max="12284" width="9.140625" style="1"/>
    <col min="12285" max="12285" width="8.85546875" style="1" customWidth="1"/>
    <col min="12286" max="12289" width="9.140625" style="1"/>
    <col min="12290" max="12290" width="6" style="1" customWidth="1"/>
    <col min="12291" max="12291" width="8.140625" style="1" customWidth="1"/>
    <col min="12292" max="12292" width="12.42578125" style="1" customWidth="1"/>
    <col min="12293" max="12293" width="9.140625" style="1"/>
    <col min="12294" max="12294" width="12.7109375" style="1" customWidth="1"/>
    <col min="12295" max="12540" width="9.140625" style="1"/>
    <col min="12541" max="12541" width="8.85546875" style="1" customWidth="1"/>
    <col min="12542" max="12545" width="9.140625" style="1"/>
    <col min="12546" max="12546" width="6" style="1" customWidth="1"/>
    <col min="12547" max="12547" width="8.140625" style="1" customWidth="1"/>
    <col min="12548" max="12548" width="12.42578125" style="1" customWidth="1"/>
    <col min="12549" max="12549" width="9.140625" style="1"/>
    <col min="12550" max="12550" width="12.7109375" style="1" customWidth="1"/>
    <col min="12551" max="12796" width="9.140625" style="1"/>
    <col min="12797" max="12797" width="8.85546875" style="1" customWidth="1"/>
    <col min="12798" max="12801" width="9.140625" style="1"/>
    <col min="12802" max="12802" width="6" style="1" customWidth="1"/>
    <col min="12803" max="12803" width="8.140625" style="1" customWidth="1"/>
    <col min="12804" max="12804" width="12.42578125" style="1" customWidth="1"/>
    <col min="12805" max="12805" width="9.140625" style="1"/>
    <col min="12806" max="12806" width="12.7109375" style="1" customWidth="1"/>
    <col min="12807" max="13052" width="9.140625" style="1"/>
    <col min="13053" max="13053" width="8.85546875" style="1" customWidth="1"/>
    <col min="13054" max="13057" width="9.140625" style="1"/>
    <col min="13058" max="13058" width="6" style="1" customWidth="1"/>
    <col min="13059" max="13059" width="8.140625" style="1" customWidth="1"/>
    <col min="13060" max="13060" width="12.42578125" style="1" customWidth="1"/>
    <col min="13061" max="13061" width="9.140625" style="1"/>
    <col min="13062" max="13062" width="12.7109375" style="1" customWidth="1"/>
    <col min="13063" max="13308" width="9.140625" style="1"/>
    <col min="13309" max="13309" width="8.85546875" style="1" customWidth="1"/>
    <col min="13310" max="13313" width="9.140625" style="1"/>
    <col min="13314" max="13314" width="6" style="1" customWidth="1"/>
    <col min="13315" max="13315" width="8.140625" style="1" customWidth="1"/>
    <col min="13316" max="13316" width="12.42578125" style="1" customWidth="1"/>
    <col min="13317" max="13317" width="9.140625" style="1"/>
    <col min="13318" max="13318" width="12.7109375" style="1" customWidth="1"/>
    <col min="13319" max="13564" width="9.140625" style="1"/>
    <col min="13565" max="13565" width="8.85546875" style="1" customWidth="1"/>
    <col min="13566" max="13569" width="9.140625" style="1"/>
    <col min="13570" max="13570" width="6" style="1" customWidth="1"/>
    <col min="13571" max="13571" width="8.140625" style="1" customWidth="1"/>
    <col min="13572" max="13572" width="12.42578125" style="1" customWidth="1"/>
    <col min="13573" max="13573" width="9.140625" style="1"/>
    <col min="13574" max="13574" width="12.7109375" style="1" customWidth="1"/>
    <col min="13575" max="13820" width="9.140625" style="1"/>
    <col min="13821" max="13821" width="8.85546875" style="1" customWidth="1"/>
    <col min="13822" max="13825" width="9.140625" style="1"/>
    <col min="13826" max="13826" width="6" style="1" customWidth="1"/>
    <col min="13827" max="13827" width="8.140625" style="1" customWidth="1"/>
    <col min="13828" max="13828" width="12.42578125" style="1" customWidth="1"/>
    <col min="13829" max="13829" width="9.140625" style="1"/>
    <col min="13830" max="13830" width="12.7109375" style="1" customWidth="1"/>
    <col min="13831" max="14076" width="9.140625" style="1"/>
    <col min="14077" max="14077" width="8.85546875" style="1" customWidth="1"/>
    <col min="14078" max="14081" width="9.140625" style="1"/>
    <col min="14082" max="14082" width="6" style="1" customWidth="1"/>
    <col min="14083" max="14083" width="8.140625" style="1" customWidth="1"/>
    <col min="14084" max="14084" width="12.42578125" style="1" customWidth="1"/>
    <col min="14085" max="14085" width="9.140625" style="1"/>
    <col min="14086" max="14086" width="12.7109375" style="1" customWidth="1"/>
    <col min="14087" max="14332" width="9.140625" style="1"/>
    <col min="14333" max="14333" width="8.85546875" style="1" customWidth="1"/>
    <col min="14334" max="14337" width="9.140625" style="1"/>
    <col min="14338" max="14338" width="6" style="1" customWidth="1"/>
    <col min="14339" max="14339" width="8.140625" style="1" customWidth="1"/>
    <col min="14340" max="14340" width="12.42578125" style="1" customWidth="1"/>
    <col min="14341" max="14341" width="9.140625" style="1"/>
    <col min="14342" max="14342" width="12.7109375" style="1" customWidth="1"/>
    <col min="14343" max="14588" width="9.140625" style="1"/>
    <col min="14589" max="14589" width="8.85546875" style="1" customWidth="1"/>
    <col min="14590" max="14593" width="9.140625" style="1"/>
    <col min="14594" max="14594" width="6" style="1" customWidth="1"/>
    <col min="14595" max="14595" width="8.140625" style="1" customWidth="1"/>
    <col min="14596" max="14596" width="12.42578125" style="1" customWidth="1"/>
    <col min="14597" max="14597" width="9.140625" style="1"/>
    <col min="14598" max="14598" width="12.7109375" style="1" customWidth="1"/>
    <col min="14599" max="14844" width="9.140625" style="1"/>
    <col min="14845" max="14845" width="8.85546875" style="1" customWidth="1"/>
    <col min="14846" max="14849" width="9.140625" style="1"/>
    <col min="14850" max="14850" width="6" style="1" customWidth="1"/>
    <col min="14851" max="14851" width="8.140625" style="1" customWidth="1"/>
    <col min="14852" max="14852" width="12.42578125" style="1" customWidth="1"/>
    <col min="14853" max="14853" width="9.140625" style="1"/>
    <col min="14854" max="14854" width="12.7109375" style="1" customWidth="1"/>
    <col min="14855" max="15100" width="9.140625" style="1"/>
    <col min="15101" max="15101" width="8.85546875" style="1" customWidth="1"/>
    <col min="15102" max="15105" width="9.140625" style="1"/>
    <col min="15106" max="15106" width="6" style="1" customWidth="1"/>
    <col min="15107" max="15107" width="8.140625" style="1" customWidth="1"/>
    <col min="15108" max="15108" width="12.42578125" style="1" customWidth="1"/>
    <col min="15109" max="15109" width="9.140625" style="1"/>
    <col min="15110" max="15110" width="12.7109375" style="1" customWidth="1"/>
    <col min="15111" max="15356" width="9.140625" style="1"/>
    <col min="15357" max="15357" width="8.85546875" style="1" customWidth="1"/>
    <col min="15358" max="15361" width="9.140625" style="1"/>
    <col min="15362" max="15362" width="6" style="1" customWidth="1"/>
    <col min="15363" max="15363" width="8.140625" style="1" customWidth="1"/>
    <col min="15364" max="15364" width="12.42578125" style="1" customWidth="1"/>
    <col min="15365" max="15365" width="9.140625" style="1"/>
    <col min="15366" max="15366" width="12.7109375" style="1" customWidth="1"/>
    <col min="15367" max="15612" width="9.140625" style="1"/>
    <col min="15613" max="15613" width="8.85546875" style="1" customWidth="1"/>
    <col min="15614" max="15617" width="9.140625" style="1"/>
    <col min="15618" max="15618" width="6" style="1" customWidth="1"/>
    <col min="15619" max="15619" width="8.140625" style="1" customWidth="1"/>
    <col min="15620" max="15620" width="12.42578125" style="1" customWidth="1"/>
    <col min="15621" max="15621" width="9.140625" style="1"/>
    <col min="15622" max="15622" width="12.7109375" style="1" customWidth="1"/>
    <col min="15623" max="15868" width="9.140625" style="1"/>
    <col min="15869" max="15869" width="8.85546875" style="1" customWidth="1"/>
    <col min="15870" max="15873" width="9.140625" style="1"/>
    <col min="15874" max="15874" width="6" style="1" customWidth="1"/>
    <col min="15875" max="15875" width="8.140625" style="1" customWidth="1"/>
    <col min="15876" max="15876" width="12.42578125" style="1" customWidth="1"/>
    <col min="15877" max="15877" width="9.140625" style="1"/>
    <col min="15878" max="15878" width="12.7109375" style="1" customWidth="1"/>
    <col min="15879" max="16124" width="9.140625" style="1"/>
    <col min="16125" max="16125" width="8.85546875" style="1" customWidth="1"/>
    <col min="16126" max="16129" width="9.140625" style="1"/>
    <col min="16130" max="16130" width="6" style="1" customWidth="1"/>
    <col min="16131" max="16131" width="8.140625" style="1" customWidth="1"/>
    <col min="16132" max="16132" width="12.42578125" style="1" customWidth="1"/>
    <col min="16133" max="16133" width="9.140625" style="1"/>
    <col min="16134" max="16134" width="12.7109375" style="1" customWidth="1"/>
    <col min="16135" max="16379" width="9.140625" style="1"/>
    <col min="16380" max="16384" width="9.140625" style="1" customWidth="1"/>
  </cols>
  <sheetData>
    <row r="1" spans="1:8" ht="31.9" customHeight="1" thickBot="1" x14ac:dyDescent="0.3">
      <c r="A1" s="461" t="e" vm="1">
        <v>#VALUE!</v>
      </c>
      <c r="B1" s="461"/>
      <c r="C1" s="462"/>
      <c r="D1" s="475" t="s">
        <v>398</v>
      </c>
      <c r="E1" s="476"/>
      <c r="F1" s="477"/>
    </row>
    <row r="2" spans="1:8" ht="24.95" customHeight="1" thickBot="1" x14ac:dyDescent="0.35">
      <c r="A2" s="461"/>
      <c r="B2" s="461"/>
      <c r="C2" s="462"/>
      <c r="D2" s="478" t="s">
        <v>533</v>
      </c>
      <c r="E2" s="479"/>
      <c r="F2" s="480"/>
    </row>
    <row r="3" spans="1:8" ht="14.45" customHeight="1" x14ac:dyDescent="0.25">
      <c r="A3" s="461"/>
      <c r="B3" s="461"/>
      <c r="C3" s="462"/>
      <c r="D3" s="481" t="s">
        <v>0</v>
      </c>
      <c r="E3" s="482"/>
      <c r="F3" s="483"/>
    </row>
    <row r="4" spans="1:8" ht="14.45" customHeight="1" x14ac:dyDescent="0.25">
      <c r="A4" s="461"/>
      <c r="B4" s="461"/>
      <c r="C4" s="462"/>
      <c r="D4" s="469" t="s">
        <v>1</v>
      </c>
      <c r="E4" s="470"/>
      <c r="F4" s="471"/>
    </row>
    <row r="5" spans="1:8" ht="15.75" customHeight="1" thickBot="1" x14ac:dyDescent="0.3">
      <c r="A5" s="463"/>
      <c r="B5" s="463"/>
      <c r="C5" s="464"/>
      <c r="D5" s="484" t="s">
        <v>532</v>
      </c>
      <c r="E5" s="470"/>
      <c r="F5" s="471"/>
    </row>
    <row r="6" spans="1:8" ht="15" x14ac:dyDescent="0.25">
      <c r="A6" s="465" t="s">
        <v>2</v>
      </c>
      <c r="B6" s="466"/>
      <c r="C6" s="466"/>
      <c r="D6" s="469"/>
      <c r="E6" s="470"/>
      <c r="F6" s="471"/>
    </row>
    <row r="7" spans="1:8" ht="12" customHeight="1" thickBot="1" x14ac:dyDescent="0.3">
      <c r="A7" s="467"/>
      <c r="B7" s="468"/>
      <c r="C7" s="468"/>
      <c r="D7" s="472" t="s">
        <v>3</v>
      </c>
      <c r="E7" s="473"/>
      <c r="F7" s="474"/>
    </row>
    <row r="8" spans="1:8" ht="15.75" thickBot="1" x14ac:dyDescent="0.25">
      <c r="A8" s="458"/>
      <c r="B8" s="459"/>
      <c r="C8" s="459"/>
      <c r="D8" s="459"/>
      <c r="E8" s="459"/>
      <c r="F8" s="460"/>
    </row>
    <row r="9" spans="1:8" ht="14.25" x14ac:dyDescent="0.2">
      <c r="A9" s="98" t="s">
        <v>4</v>
      </c>
      <c r="B9" s="98"/>
      <c r="C9" s="141"/>
      <c r="D9" s="100"/>
      <c r="E9" s="101"/>
      <c r="F9" s="100"/>
    </row>
    <row r="10" spans="1:8" ht="15" x14ac:dyDescent="0.25">
      <c r="A10" s="14" t="s">
        <v>353</v>
      </c>
      <c r="B10" s="14"/>
      <c r="C10" s="142"/>
      <c r="D10" s="15"/>
      <c r="E10" s="16"/>
      <c r="F10" s="17"/>
    </row>
    <row r="11" spans="1:8" ht="15" x14ac:dyDescent="0.25">
      <c r="A11" s="14" t="s">
        <v>5</v>
      </c>
      <c r="B11" s="14"/>
      <c r="C11" s="142"/>
      <c r="D11" s="18"/>
      <c r="E11" s="19"/>
      <c r="F11" s="18"/>
    </row>
    <row r="12" spans="1:8" ht="15" x14ac:dyDescent="0.25">
      <c r="A12" s="14"/>
      <c r="B12" s="14"/>
      <c r="C12" s="142"/>
      <c r="D12" s="18"/>
      <c r="E12" s="19"/>
      <c r="F12" s="18"/>
    </row>
    <row r="13" spans="1:8" ht="15" x14ac:dyDescent="0.25">
      <c r="A13" s="14"/>
      <c r="B13" s="14"/>
      <c r="C13" s="142"/>
      <c r="D13" s="187" t="s">
        <v>400</v>
      </c>
      <c r="E13" s="19"/>
      <c r="F13" s="18"/>
    </row>
    <row r="14" spans="1:8" ht="13.15" customHeight="1" x14ac:dyDescent="0.25">
      <c r="A14" s="20" t="s">
        <v>6</v>
      </c>
      <c r="B14" s="20"/>
      <c r="C14" s="142" t="s">
        <v>376</v>
      </c>
      <c r="D14" s="146" t="s">
        <v>377</v>
      </c>
      <c r="E14" s="19" t="s">
        <v>7</v>
      </c>
      <c r="F14" s="18" t="s">
        <v>8</v>
      </c>
    </row>
    <row r="15" spans="1:8" ht="15.6" customHeight="1" x14ac:dyDescent="0.25">
      <c r="A15" s="21" t="s">
        <v>73</v>
      </c>
      <c r="B15" s="21"/>
      <c r="C15" s="143">
        <f>D15/0.82</f>
        <v>93853.658536585368</v>
      </c>
      <c r="D15" s="179">
        <v>76960</v>
      </c>
      <c r="E15" s="24"/>
      <c r="F15" s="25" t="str">
        <f>IF(D15*E15,D15*E15,"")</f>
        <v/>
      </c>
    </row>
    <row r="16" spans="1:8" ht="15" x14ac:dyDescent="0.25">
      <c r="A16" s="21" t="s">
        <v>74</v>
      </c>
      <c r="B16" s="21"/>
      <c r="C16" s="143">
        <f t="shared" ref="C16:C17" si="0">D16/0.82</f>
        <v>100085.36585365854</v>
      </c>
      <c r="D16" s="179">
        <v>82070</v>
      </c>
      <c r="E16" s="24"/>
      <c r="F16" s="25" t="str">
        <f>IF(D16*E16,D16*E16,"")</f>
        <v/>
      </c>
      <c r="H16" s="82"/>
    </row>
    <row r="17" spans="1:8" ht="15" x14ac:dyDescent="0.25">
      <c r="A17" s="21" t="s">
        <v>75</v>
      </c>
      <c r="B17" s="21"/>
      <c r="C17" s="143">
        <f t="shared" si="0"/>
        <v>128568.29268292684</v>
      </c>
      <c r="D17" s="179">
        <v>105426</v>
      </c>
      <c r="E17" s="24"/>
      <c r="F17" s="25" t="str">
        <f>IF(D17*E17,D17*E17,"")</f>
        <v/>
      </c>
      <c r="H17" s="82"/>
    </row>
    <row r="18" spans="1:8" ht="15" x14ac:dyDescent="0.25">
      <c r="A18" s="14"/>
      <c r="B18" s="14"/>
      <c r="C18" s="142"/>
      <c r="D18" s="180"/>
      <c r="E18" s="19"/>
      <c r="F18" s="18"/>
      <c r="H18" s="82"/>
    </row>
    <row r="19" spans="1:8" ht="15" x14ac:dyDescent="0.25">
      <c r="A19" s="20" t="s">
        <v>9</v>
      </c>
      <c r="B19" s="20"/>
      <c r="C19" s="142"/>
      <c r="D19" s="181"/>
      <c r="E19" s="16"/>
      <c r="F19" s="18"/>
      <c r="H19" s="82"/>
    </row>
    <row r="20" spans="1:8" ht="15" x14ac:dyDescent="0.25">
      <c r="A20" s="22" t="s">
        <v>76</v>
      </c>
      <c r="B20" s="22"/>
      <c r="C20" s="143">
        <f t="shared" ref="C20:C34" si="1">D20/0.82</f>
        <v>42362.195121951219</v>
      </c>
      <c r="D20" s="179">
        <v>34737</v>
      </c>
      <c r="E20" s="24"/>
      <c r="F20" s="25" t="str">
        <f t="shared" ref="F20:F25" si="2">IF(D20*E20,D20*E20,"")</f>
        <v/>
      </c>
      <c r="H20" s="82"/>
    </row>
    <row r="21" spans="1:8" ht="15" x14ac:dyDescent="0.25">
      <c r="A21" s="22" t="s">
        <v>77</v>
      </c>
      <c r="B21" s="22"/>
      <c r="C21" s="143">
        <f t="shared" si="1"/>
        <v>26187.804878048781</v>
      </c>
      <c r="D21" s="184">
        <v>21474</v>
      </c>
      <c r="E21" s="26"/>
      <c r="F21" s="25" t="str">
        <f t="shared" si="2"/>
        <v/>
      </c>
      <c r="H21" s="82"/>
    </row>
    <row r="22" spans="1:8" ht="15" x14ac:dyDescent="0.25">
      <c r="A22" s="22" t="s">
        <v>78</v>
      </c>
      <c r="B22" s="22"/>
      <c r="C22" s="143">
        <f t="shared" si="1"/>
        <v>1473.1707317073171</v>
      </c>
      <c r="D22" s="182">
        <v>1208</v>
      </c>
      <c r="E22" s="27"/>
      <c r="F22" s="25" t="str">
        <f t="shared" si="2"/>
        <v/>
      </c>
      <c r="H22" s="82"/>
    </row>
    <row r="23" spans="1:8" ht="15" x14ac:dyDescent="0.25">
      <c r="A23" s="22" t="s">
        <v>79</v>
      </c>
      <c r="B23" s="22"/>
      <c r="C23" s="143">
        <f t="shared" si="1"/>
        <v>724.39024390243912</v>
      </c>
      <c r="D23" s="182">
        <v>594</v>
      </c>
      <c r="E23" s="27"/>
      <c r="F23" s="25" t="str">
        <f t="shared" si="2"/>
        <v/>
      </c>
      <c r="H23" s="82"/>
    </row>
    <row r="24" spans="1:8" ht="15" x14ac:dyDescent="0.25">
      <c r="A24" s="22" t="s">
        <v>80</v>
      </c>
      <c r="B24" s="22"/>
      <c r="C24" s="143">
        <f t="shared" si="1"/>
        <v>2986.5853658536589</v>
      </c>
      <c r="D24" s="182">
        <v>2449</v>
      </c>
      <c r="E24" s="27"/>
      <c r="F24" s="25" t="str">
        <f t="shared" si="2"/>
        <v/>
      </c>
      <c r="H24" s="82"/>
    </row>
    <row r="25" spans="1:8" ht="15" x14ac:dyDescent="0.25">
      <c r="A25" s="22" t="s">
        <v>81</v>
      </c>
      <c r="B25" s="22"/>
      <c r="C25" s="143">
        <f t="shared" si="1"/>
        <v>564.63414634146341</v>
      </c>
      <c r="D25" s="182">
        <v>463</v>
      </c>
      <c r="E25" s="27"/>
      <c r="F25" s="25" t="str">
        <f t="shared" si="2"/>
        <v/>
      </c>
      <c r="H25" s="82"/>
    </row>
    <row r="26" spans="1:8" ht="15" x14ac:dyDescent="0.25">
      <c r="A26" s="22" t="s">
        <v>82</v>
      </c>
      <c r="B26" s="22"/>
      <c r="C26" s="143">
        <f t="shared" si="1"/>
        <v>774.39024390243912</v>
      </c>
      <c r="D26" s="182">
        <v>635</v>
      </c>
      <c r="E26" s="27"/>
      <c r="F26" s="25" t="str">
        <f>IF(D26*E26,D26*E26,"")</f>
        <v/>
      </c>
      <c r="H26" s="82"/>
    </row>
    <row r="27" spans="1:8" ht="15" x14ac:dyDescent="0.25">
      <c r="A27" s="22" t="s">
        <v>83</v>
      </c>
      <c r="B27" s="22"/>
      <c r="C27" s="143">
        <f t="shared" si="1"/>
        <v>385.36585365853659</v>
      </c>
      <c r="D27" s="182">
        <v>316</v>
      </c>
      <c r="E27" s="27"/>
      <c r="F27" s="25" t="str">
        <f>IF(D27*E27,D27*E27,"")</f>
        <v/>
      </c>
      <c r="H27" s="82"/>
    </row>
    <row r="28" spans="1:8" ht="15" x14ac:dyDescent="0.25">
      <c r="A28" s="22" t="s">
        <v>84</v>
      </c>
      <c r="B28" s="22"/>
      <c r="C28" s="143">
        <f t="shared" si="1"/>
        <v>1073.1707317073171</v>
      </c>
      <c r="D28" s="182">
        <v>880</v>
      </c>
      <c r="E28" s="27"/>
      <c r="F28" s="25" t="str">
        <f>IF(D28*E28,D28*E28,"")</f>
        <v/>
      </c>
      <c r="H28" s="82"/>
    </row>
    <row r="29" spans="1:8" ht="15" x14ac:dyDescent="0.25">
      <c r="A29" s="91" t="s">
        <v>399</v>
      </c>
      <c r="B29" s="28"/>
      <c r="C29" s="143">
        <f t="shared" si="1"/>
        <v>2912.1951219512198</v>
      </c>
      <c r="D29" s="189">
        <v>2388</v>
      </c>
      <c r="E29" s="93"/>
      <c r="F29" s="94" t="str">
        <f>IF(D29*E29,D29*E29,"")</f>
        <v/>
      </c>
      <c r="H29" s="82"/>
    </row>
    <row r="30" spans="1:8" ht="15" x14ac:dyDescent="0.25">
      <c r="A30" s="22" t="s">
        <v>412</v>
      </c>
      <c r="B30" s="22"/>
      <c r="C30" s="143">
        <f t="shared" si="1"/>
        <v>308.53658536585368</v>
      </c>
      <c r="D30" s="189">
        <v>253</v>
      </c>
      <c r="E30" s="25"/>
      <c r="F30" s="95" t="str">
        <f t="shared" ref="F30:F34" si="3">IF(D30*E30,D30*E30,"")</f>
        <v/>
      </c>
      <c r="H30" s="82"/>
    </row>
    <row r="31" spans="1:8" ht="15" x14ac:dyDescent="0.25">
      <c r="A31" s="22" t="s">
        <v>413</v>
      </c>
      <c r="B31" s="22"/>
      <c r="C31" s="143">
        <f t="shared" si="1"/>
        <v>419.51219512195127</v>
      </c>
      <c r="D31" s="189">
        <v>344</v>
      </c>
      <c r="E31" s="25"/>
      <c r="F31" s="95" t="str">
        <f t="shared" si="3"/>
        <v/>
      </c>
      <c r="H31" s="82"/>
    </row>
    <row r="32" spans="1:8" ht="15" x14ac:dyDescent="0.25">
      <c r="A32" s="22" t="s">
        <v>414</v>
      </c>
      <c r="B32" s="22"/>
      <c r="C32" s="143">
        <f t="shared" si="1"/>
        <v>84.146341463414643</v>
      </c>
      <c r="D32" s="189">
        <v>69</v>
      </c>
      <c r="E32" s="25"/>
      <c r="F32" s="95" t="str">
        <f t="shared" si="3"/>
        <v/>
      </c>
      <c r="H32" s="82"/>
    </row>
    <row r="33" spans="1:8" ht="15" x14ac:dyDescent="0.25">
      <c r="A33" s="22" t="s">
        <v>415</v>
      </c>
      <c r="B33" s="22"/>
      <c r="C33" s="143">
        <f t="shared" si="1"/>
        <v>76.829268292682926</v>
      </c>
      <c r="D33" s="189">
        <v>63</v>
      </c>
      <c r="E33" s="25"/>
      <c r="F33" s="95" t="str">
        <f t="shared" si="3"/>
        <v/>
      </c>
      <c r="H33" s="82"/>
    </row>
    <row r="34" spans="1:8" ht="30" x14ac:dyDescent="0.25">
      <c r="A34" s="346" t="s">
        <v>416</v>
      </c>
      <c r="B34" s="166"/>
      <c r="C34" s="143">
        <f t="shared" si="1"/>
        <v>896.34146341463418</v>
      </c>
      <c r="D34" s="327">
        <v>735</v>
      </c>
      <c r="E34" s="25"/>
      <c r="F34" s="95" t="str">
        <f t="shared" si="3"/>
        <v/>
      </c>
      <c r="H34" s="82"/>
    </row>
    <row r="35" spans="1:8" ht="15" x14ac:dyDescent="0.25">
      <c r="A35" s="228"/>
      <c r="B35" s="228"/>
      <c r="C35" s="142"/>
      <c r="D35" s="229"/>
      <c r="E35" s="17"/>
      <c r="F35" s="53"/>
      <c r="H35" s="82"/>
    </row>
    <row r="36" spans="1:8" ht="15" x14ac:dyDescent="0.25">
      <c r="A36" s="20" t="s">
        <v>10</v>
      </c>
      <c r="B36" s="20"/>
      <c r="C36" s="142"/>
      <c r="D36" s="181"/>
      <c r="E36" s="16"/>
      <c r="F36" s="18"/>
      <c r="H36" s="82"/>
    </row>
    <row r="37" spans="1:8" ht="27.6" customHeight="1" x14ac:dyDescent="0.25">
      <c r="A37" s="166" t="s">
        <v>86</v>
      </c>
      <c r="B37" s="166"/>
      <c r="C37" s="143">
        <f t="shared" ref="C37:C38" si="4">D37/0.82</f>
        <v>10882.926829268294</v>
      </c>
      <c r="D37" s="328">
        <v>8924</v>
      </c>
      <c r="E37" s="139"/>
      <c r="F37" s="87" t="str">
        <f>IF(D37*E37,D37*E37,"")</f>
        <v/>
      </c>
      <c r="H37" s="82"/>
    </row>
    <row r="38" spans="1:8" ht="15" x14ac:dyDescent="0.25">
      <c r="A38" s="31" t="s">
        <v>87</v>
      </c>
      <c r="B38" s="31"/>
      <c r="C38" s="149">
        <f t="shared" si="4"/>
        <v>2090.2439024390246</v>
      </c>
      <c r="D38" s="185">
        <v>1714</v>
      </c>
      <c r="E38" s="24"/>
      <c r="F38" s="25" t="str">
        <f>IF(D38*E38,D38*E38,"")</f>
        <v/>
      </c>
      <c r="H38" s="82"/>
    </row>
    <row r="39" spans="1:8" ht="15" x14ac:dyDescent="0.25">
      <c r="A39" s="28" t="s">
        <v>388</v>
      </c>
      <c r="B39" s="28"/>
      <c r="C39" s="143">
        <f>D39/0.82</f>
        <v>22237.804878048781</v>
      </c>
      <c r="D39" s="188">
        <v>18235</v>
      </c>
      <c r="E39" s="29"/>
      <c r="F39" s="95" t="str">
        <f>IF(D39*E39,D39*E39,"")</f>
        <v/>
      </c>
      <c r="H39" s="82"/>
    </row>
    <row r="40" spans="1:8" ht="15" x14ac:dyDescent="0.25">
      <c r="A40" s="14"/>
      <c r="B40" s="14"/>
      <c r="C40" s="142"/>
      <c r="D40" s="180"/>
      <c r="E40" s="19"/>
      <c r="F40" s="18"/>
      <c r="H40" s="82"/>
    </row>
    <row r="41" spans="1:8" ht="15" x14ac:dyDescent="0.25">
      <c r="A41" s="20" t="s">
        <v>11</v>
      </c>
      <c r="B41" s="20"/>
      <c r="C41" s="142"/>
      <c r="D41" s="181"/>
      <c r="E41" s="16"/>
      <c r="F41" s="18"/>
      <c r="H41" s="82"/>
    </row>
    <row r="42" spans="1:8" ht="15" x14ac:dyDescent="0.25">
      <c r="A42" s="22" t="s">
        <v>88</v>
      </c>
      <c r="B42" s="22"/>
      <c r="C42" s="143">
        <f>D42/0.82</f>
        <v>1996.3414634146343</v>
      </c>
      <c r="D42" s="184">
        <v>1637</v>
      </c>
      <c r="E42" s="24"/>
      <c r="F42" s="25" t="str">
        <f>IF(D42*E42,D42*E42,"")</f>
        <v/>
      </c>
      <c r="H42" s="82"/>
    </row>
    <row r="43" spans="1:8" ht="15" x14ac:dyDescent="0.25">
      <c r="A43" s="14"/>
      <c r="B43" s="14"/>
      <c r="C43" s="142"/>
      <c r="D43" s="180"/>
      <c r="E43" s="19"/>
      <c r="F43" s="18"/>
      <c r="H43" s="82"/>
    </row>
    <row r="44" spans="1:8" ht="15" x14ac:dyDescent="0.25">
      <c r="A44" s="20" t="s">
        <v>12</v>
      </c>
      <c r="B44" s="20"/>
      <c r="C44" s="142"/>
      <c r="D44" s="181"/>
      <c r="E44" s="16"/>
      <c r="F44" s="18"/>
      <c r="H44" s="82"/>
    </row>
    <row r="45" spans="1:8" ht="15" x14ac:dyDescent="0.25">
      <c r="A45" s="22" t="s">
        <v>89</v>
      </c>
      <c r="B45" s="22"/>
      <c r="C45" s="143">
        <f t="shared" ref="C45:C48" si="5">D45*1.18</f>
        <v>0</v>
      </c>
      <c r="D45" s="179">
        <v>0</v>
      </c>
      <c r="E45" s="24"/>
      <c r="F45" s="25" t="str">
        <f>IF(D45*E45,D45*E45,"")</f>
        <v/>
      </c>
      <c r="H45" s="82"/>
    </row>
    <row r="46" spans="1:8" ht="15" x14ac:dyDescent="0.25">
      <c r="A46" s="22" t="s">
        <v>90</v>
      </c>
      <c r="B46" s="22"/>
      <c r="C46" s="143">
        <f t="shared" si="5"/>
        <v>0</v>
      </c>
      <c r="D46" s="179">
        <v>0</v>
      </c>
      <c r="E46" s="24"/>
      <c r="F46" s="25" t="str">
        <f>IF(D46*E46,D46*E46,"")</f>
        <v/>
      </c>
      <c r="H46" s="82"/>
    </row>
    <row r="47" spans="1:8" ht="15" x14ac:dyDescent="0.25">
      <c r="A47" s="22" t="s">
        <v>91</v>
      </c>
      <c r="B47" s="22"/>
      <c r="C47" s="143">
        <f t="shared" si="5"/>
        <v>0</v>
      </c>
      <c r="D47" s="179">
        <v>0</v>
      </c>
      <c r="E47" s="24"/>
      <c r="F47" s="25"/>
      <c r="H47" s="82"/>
    </row>
    <row r="48" spans="1:8" ht="15" x14ac:dyDescent="0.25">
      <c r="A48" s="22" t="s">
        <v>92</v>
      </c>
      <c r="B48" s="22"/>
      <c r="C48" s="143">
        <f t="shared" si="5"/>
        <v>0</v>
      </c>
      <c r="D48" s="179">
        <v>0</v>
      </c>
      <c r="E48" s="24"/>
      <c r="F48" s="25" t="str">
        <f>IF(D48*E48,D48*E48,"")</f>
        <v/>
      </c>
      <c r="H48" s="82"/>
    </row>
    <row r="49" spans="1:8" ht="15" x14ac:dyDescent="0.25">
      <c r="A49" s="22" t="s">
        <v>93</v>
      </c>
      <c r="B49" s="22"/>
      <c r="C49" s="143">
        <f>D49/0.82</f>
        <v>2057.3170731707319</v>
      </c>
      <c r="D49" s="179">
        <v>1687</v>
      </c>
      <c r="E49" s="24"/>
      <c r="F49" s="25" t="str">
        <f>IF(D49*E49,D49*E49,"")</f>
        <v/>
      </c>
      <c r="H49" s="82"/>
    </row>
    <row r="50" spans="1:8" ht="15" x14ac:dyDescent="0.25">
      <c r="A50" s="14"/>
      <c r="B50" s="14"/>
      <c r="C50" s="142"/>
      <c r="D50" s="181"/>
      <c r="E50" s="16"/>
      <c r="F50" s="18"/>
      <c r="H50" s="82"/>
    </row>
    <row r="51" spans="1:8" ht="15" x14ac:dyDescent="0.25">
      <c r="A51" s="20" t="s">
        <v>13</v>
      </c>
      <c r="B51" s="20"/>
      <c r="C51" s="142"/>
      <c r="D51" s="181"/>
      <c r="E51" s="16"/>
      <c r="F51" s="18"/>
      <c r="H51" s="82"/>
    </row>
    <row r="52" spans="1:8" ht="15" x14ac:dyDescent="0.25">
      <c r="A52" s="22" t="s">
        <v>94</v>
      </c>
      <c r="B52" s="22"/>
      <c r="C52" s="143">
        <v>0</v>
      </c>
      <c r="D52" s="179">
        <v>0</v>
      </c>
      <c r="E52" s="24"/>
      <c r="F52" s="25" t="str">
        <f>IF(D52*E52,D52*E52,"")</f>
        <v/>
      </c>
      <c r="H52" s="82"/>
    </row>
    <row r="53" spans="1:8" ht="15" x14ac:dyDescent="0.25">
      <c r="A53" s="22" t="s">
        <v>95</v>
      </c>
      <c r="B53" s="22"/>
      <c r="C53" s="143">
        <v>0</v>
      </c>
      <c r="D53" s="179">
        <v>0</v>
      </c>
      <c r="E53" s="24"/>
      <c r="F53" s="25" t="str">
        <f>IF(D53*E53,D53*E53,"")</f>
        <v/>
      </c>
      <c r="H53" s="82"/>
    </row>
    <row r="54" spans="1:8" ht="15" x14ac:dyDescent="0.25">
      <c r="A54" s="14"/>
      <c r="B54" s="14"/>
      <c r="C54" s="142"/>
      <c r="D54" s="181"/>
      <c r="E54" s="16"/>
      <c r="F54" s="18"/>
      <c r="H54" s="82"/>
    </row>
    <row r="55" spans="1:8" ht="15" x14ac:dyDescent="0.25">
      <c r="A55" s="20" t="s">
        <v>14</v>
      </c>
      <c r="B55" s="20"/>
      <c r="C55" s="142"/>
      <c r="D55" s="181"/>
      <c r="E55" s="16"/>
      <c r="F55" s="18"/>
      <c r="H55" s="82"/>
    </row>
    <row r="56" spans="1:8" ht="15" x14ac:dyDescent="0.25">
      <c r="A56" s="22" t="s">
        <v>96</v>
      </c>
      <c r="B56" s="22"/>
      <c r="C56" s="143">
        <v>0</v>
      </c>
      <c r="D56" s="179">
        <v>0</v>
      </c>
      <c r="E56" s="24"/>
      <c r="F56" s="25" t="str">
        <f>IF(D56*E56,D56*E56,"")</f>
        <v/>
      </c>
      <c r="H56" s="82"/>
    </row>
    <row r="57" spans="1:8" ht="15" x14ac:dyDescent="0.25">
      <c r="A57" s="22" t="s">
        <v>97</v>
      </c>
      <c r="B57" s="22"/>
      <c r="C57" s="143">
        <v>0</v>
      </c>
      <c r="D57" s="179">
        <v>0</v>
      </c>
      <c r="E57" s="24"/>
      <c r="F57" s="25" t="str">
        <f>IF(D57*E57,D57*E57,"")</f>
        <v/>
      </c>
      <c r="H57" s="82"/>
    </row>
    <row r="58" spans="1:8" ht="15" x14ac:dyDescent="0.25">
      <c r="A58" s="22" t="s">
        <v>98</v>
      </c>
      <c r="B58" s="22"/>
      <c r="C58" s="143">
        <f>D58/0.82</f>
        <v>924.39024390243912</v>
      </c>
      <c r="D58" s="179">
        <v>758</v>
      </c>
      <c r="E58" s="24"/>
      <c r="F58" s="25" t="str">
        <f>IF(D58*E58,D58*E58,"")</f>
        <v/>
      </c>
      <c r="H58" s="82"/>
    </row>
    <row r="59" spans="1:8" ht="15" x14ac:dyDescent="0.25">
      <c r="A59" s="14"/>
      <c r="B59" s="14"/>
      <c r="C59" s="142"/>
      <c r="D59" s="181"/>
      <c r="E59" s="16"/>
      <c r="F59" s="17"/>
      <c r="H59" s="82"/>
    </row>
    <row r="60" spans="1:8" ht="15" x14ac:dyDescent="0.25">
      <c r="A60" s="20" t="s">
        <v>15</v>
      </c>
      <c r="B60" s="20"/>
      <c r="C60" s="142"/>
      <c r="D60" s="181"/>
      <c r="E60" s="16"/>
      <c r="F60" s="17"/>
      <c r="H60" s="82"/>
    </row>
    <row r="61" spans="1:8" ht="15" x14ac:dyDescent="0.25">
      <c r="A61" s="22" t="s">
        <v>339</v>
      </c>
      <c r="B61" s="22"/>
      <c r="C61" s="143"/>
      <c r="D61" s="179">
        <v>3.5</v>
      </c>
      <c r="E61" s="32"/>
      <c r="F61" s="25" t="str">
        <f>IF(D61*E61,D61*E61,"")</f>
        <v/>
      </c>
      <c r="H61" s="82"/>
    </row>
    <row r="62" spans="1:8" ht="15" x14ac:dyDescent="0.25">
      <c r="A62" s="22" t="s">
        <v>16</v>
      </c>
      <c r="B62" s="22"/>
      <c r="C62" s="143"/>
      <c r="D62" s="179">
        <v>1.85</v>
      </c>
      <c r="E62" s="32"/>
      <c r="F62" s="25" t="str">
        <f>IF(D62*E62,D62*E62,"")</f>
        <v/>
      </c>
      <c r="H62" s="82"/>
    </row>
    <row r="63" spans="1:8" ht="15" x14ac:dyDescent="0.25">
      <c r="A63" s="14"/>
      <c r="B63" s="14"/>
      <c r="C63" s="144"/>
      <c r="D63" s="19"/>
      <c r="E63" s="18" t="s">
        <v>17</v>
      </c>
      <c r="F63" s="33">
        <f>SUM(F15:F62)</f>
        <v>0</v>
      </c>
      <c r="H63" s="82"/>
    </row>
    <row r="64" spans="1:8" ht="15" x14ac:dyDescent="0.25">
      <c r="A64" s="14" t="s">
        <v>18</v>
      </c>
      <c r="B64" s="14"/>
      <c r="C64" s="145">
        <v>0</v>
      </c>
      <c r="D64" s="35"/>
      <c r="E64" s="18" t="s">
        <v>19</v>
      </c>
      <c r="F64" s="33">
        <f>SUM(C64*(F63)/100)</f>
        <v>0</v>
      </c>
      <c r="H64" s="82"/>
    </row>
    <row r="65" spans="1:8" ht="15" x14ac:dyDescent="0.25">
      <c r="A65" s="14"/>
      <c r="B65" s="14"/>
      <c r="C65" s="142"/>
      <c r="D65" s="19"/>
      <c r="E65" s="18" t="s">
        <v>20</v>
      </c>
      <c r="F65" s="36">
        <f>F63+F64</f>
        <v>0</v>
      </c>
      <c r="H65" s="82"/>
    </row>
  </sheetData>
  <mergeCells count="10">
    <mergeCell ref="A8:F8"/>
    <mergeCell ref="A1:C5"/>
    <mergeCell ref="A6:C7"/>
    <mergeCell ref="D6:F6"/>
    <mergeCell ref="D7:F7"/>
    <mergeCell ref="D1:F1"/>
    <mergeCell ref="D2:F2"/>
    <mergeCell ref="D3:F3"/>
    <mergeCell ref="D4:F4"/>
    <mergeCell ref="D5:F5"/>
  </mergeCells>
  <hyperlinks>
    <hyperlink ref="D7" r:id="rId1" xr:uid="{B4B96E0A-1C2C-4DD8-8B6F-35502CBD887D}"/>
    <hyperlink ref="D5" r:id="rId2" xr:uid="{B70AD310-F909-4B5D-96CE-557A7B489289}"/>
  </hyperlinks>
  <pageMargins left="0.45" right="0.45" top="0.5" bottom="0.5" header="0.05" footer="0.05"/>
  <pageSetup scale="9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D09D-511A-4F69-9B1D-A06EAD59259A}">
  <sheetPr>
    <pageSetUpPr fitToPage="1"/>
  </sheetPr>
  <dimension ref="A1:I76"/>
  <sheetViews>
    <sheetView workbookViewId="0">
      <selection activeCell="J15" sqref="J15"/>
    </sheetView>
  </sheetViews>
  <sheetFormatPr defaultRowHeight="12.75" x14ac:dyDescent="0.2"/>
  <cols>
    <col min="1" max="1" width="49" style="1" customWidth="1"/>
    <col min="2" max="2" width="14" style="1" customWidth="1"/>
    <col min="3" max="3" width="10.28515625" style="2" bestFit="1" customWidth="1"/>
    <col min="4" max="4" width="9.140625" style="3" customWidth="1"/>
    <col min="5" max="5" width="16.7109375" style="2" bestFit="1" customWidth="1"/>
    <col min="6" max="7" width="9.140625" style="1"/>
    <col min="8" max="8" width="8.85546875" style="1" bestFit="1" customWidth="1"/>
    <col min="9" max="253" width="9.140625" style="1"/>
    <col min="254" max="254" width="8.85546875" style="1" customWidth="1"/>
    <col min="255" max="258" width="9.140625" style="1"/>
    <col min="259" max="259" width="14" style="1" customWidth="1"/>
    <col min="260" max="260" width="10.28515625" style="1" bestFit="1" customWidth="1"/>
    <col min="261" max="261" width="9.140625" style="1"/>
    <col min="262" max="262" width="12.7109375" style="1" customWidth="1"/>
    <col min="263" max="509" width="9.140625" style="1"/>
    <col min="510" max="510" width="8.85546875" style="1" customWidth="1"/>
    <col min="511" max="514" width="9.140625" style="1"/>
    <col min="515" max="515" width="14" style="1" customWidth="1"/>
    <col min="516" max="516" width="10.28515625" style="1" bestFit="1" customWidth="1"/>
    <col min="517" max="517" width="9.140625" style="1"/>
    <col min="518" max="518" width="12.7109375" style="1" customWidth="1"/>
    <col min="519" max="765" width="9.140625" style="1"/>
    <col min="766" max="766" width="8.85546875" style="1" customWidth="1"/>
    <col min="767" max="770" width="9.140625" style="1"/>
    <col min="771" max="771" width="14" style="1" customWidth="1"/>
    <col min="772" max="772" width="10.28515625" style="1" bestFit="1" customWidth="1"/>
    <col min="773" max="773" width="9.140625" style="1"/>
    <col min="774" max="774" width="12.7109375" style="1" customWidth="1"/>
    <col min="775" max="1021" width="9.140625" style="1"/>
    <col min="1022" max="1022" width="8.85546875" style="1" customWidth="1"/>
    <col min="1023" max="1026" width="9.140625" style="1"/>
    <col min="1027" max="1027" width="14" style="1" customWidth="1"/>
    <col min="1028" max="1028" width="10.28515625" style="1" bestFit="1" customWidth="1"/>
    <col min="1029" max="1029" width="9.140625" style="1"/>
    <col min="1030" max="1030" width="12.7109375" style="1" customWidth="1"/>
    <col min="1031" max="1277" width="9.140625" style="1"/>
    <col min="1278" max="1278" width="8.85546875" style="1" customWidth="1"/>
    <col min="1279" max="1282" width="9.140625" style="1"/>
    <col min="1283" max="1283" width="14" style="1" customWidth="1"/>
    <col min="1284" max="1284" width="10.28515625" style="1" bestFit="1" customWidth="1"/>
    <col min="1285" max="1285" width="9.140625" style="1"/>
    <col min="1286" max="1286" width="12.7109375" style="1" customWidth="1"/>
    <col min="1287" max="1533" width="9.140625" style="1"/>
    <col min="1534" max="1534" width="8.85546875" style="1" customWidth="1"/>
    <col min="1535" max="1538" width="9.140625" style="1"/>
    <col min="1539" max="1539" width="14" style="1" customWidth="1"/>
    <col min="1540" max="1540" width="10.28515625" style="1" bestFit="1" customWidth="1"/>
    <col min="1541" max="1541" width="9.140625" style="1"/>
    <col min="1542" max="1542" width="12.7109375" style="1" customWidth="1"/>
    <col min="1543" max="1789" width="9.140625" style="1"/>
    <col min="1790" max="1790" width="8.85546875" style="1" customWidth="1"/>
    <col min="1791" max="1794" width="9.140625" style="1"/>
    <col min="1795" max="1795" width="14" style="1" customWidth="1"/>
    <col min="1796" max="1796" width="10.28515625" style="1" bestFit="1" customWidth="1"/>
    <col min="1797" max="1797" width="9.140625" style="1"/>
    <col min="1798" max="1798" width="12.7109375" style="1" customWidth="1"/>
    <col min="1799" max="2045" width="9.140625" style="1"/>
    <col min="2046" max="2046" width="8.85546875" style="1" customWidth="1"/>
    <col min="2047" max="2050" width="9.140625" style="1"/>
    <col min="2051" max="2051" width="14" style="1" customWidth="1"/>
    <col min="2052" max="2052" width="10.28515625" style="1" bestFit="1" customWidth="1"/>
    <col min="2053" max="2053" width="9.140625" style="1"/>
    <col min="2054" max="2054" width="12.7109375" style="1" customWidth="1"/>
    <col min="2055" max="2301" width="9.140625" style="1"/>
    <col min="2302" max="2302" width="8.85546875" style="1" customWidth="1"/>
    <col min="2303" max="2306" width="9.140625" style="1"/>
    <col min="2307" max="2307" width="14" style="1" customWidth="1"/>
    <col min="2308" max="2308" width="10.28515625" style="1" bestFit="1" customWidth="1"/>
    <col min="2309" max="2309" width="9.140625" style="1"/>
    <col min="2310" max="2310" width="12.7109375" style="1" customWidth="1"/>
    <col min="2311" max="2557" width="9.140625" style="1"/>
    <col min="2558" max="2558" width="8.85546875" style="1" customWidth="1"/>
    <col min="2559" max="2562" width="9.140625" style="1"/>
    <col min="2563" max="2563" width="14" style="1" customWidth="1"/>
    <col min="2564" max="2564" width="10.28515625" style="1" bestFit="1" customWidth="1"/>
    <col min="2565" max="2565" width="9.140625" style="1"/>
    <col min="2566" max="2566" width="12.7109375" style="1" customWidth="1"/>
    <col min="2567" max="2813" width="9.140625" style="1"/>
    <col min="2814" max="2814" width="8.85546875" style="1" customWidth="1"/>
    <col min="2815" max="2818" width="9.140625" style="1"/>
    <col min="2819" max="2819" width="14" style="1" customWidth="1"/>
    <col min="2820" max="2820" width="10.28515625" style="1" bestFit="1" customWidth="1"/>
    <col min="2821" max="2821" width="9.140625" style="1"/>
    <col min="2822" max="2822" width="12.7109375" style="1" customWidth="1"/>
    <col min="2823" max="3069" width="9.140625" style="1"/>
    <col min="3070" max="3070" width="8.85546875" style="1" customWidth="1"/>
    <col min="3071" max="3074" width="9.140625" style="1"/>
    <col min="3075" max="3075" width="14" style="1" customWidth="1"/>
    <col min="3076" max="3076" width="10.28515625" style="1" bestFit="1" customWidth="1"/>
    <col min="3077" max="3077" width="9.140625" style="1"/>
    <col min="3078" max="3078" width="12.7109375" style="1" customWidth="1"/>
    <col min="3079" max="3325" width="9.140625" style="1"/>
    <col min="3326" max="3326" width="8.85546875" style="1" customWidth="1"/>
    <col min="3327" max="3330" width="9.140625" style="1"/>
    <col min="3331" max="3331" width="14" style="1" customWidth="1"/>
    <col min="3332" max="3332" width="10.28515625" style="1" bestFit="1" customWidth="1"/>
    <col min="3333" max="3333" width="9.140625" style="1"/>
    <col min="3334" max="3334" width="12.7109375" style="1" customWidth="1"/>
    <col min="3335" max="3581" width="9.140625" style="1"/>
    <col min="3582" max="3582" width="8.85546875" style="1" customWidth="1"/>
    <col min="3583" max="3586" width="9.140625" style="1"/>
    <col min="3587" max="3587" width="14" style="1" customWidth="1"/>
    <col min="3588" max="3588" width="10.28515625" style="1" bestFit="1" customWidth="1"/>
    <col min="3589" max="3589" width="9.140625" style="1"/>
    <col min="3590" max="3590" width="12.7109375" style="1" customWidth="1"/>
    <col min="3591" max="3837" width="9.140625" style="1"/>
    <col min="3838" max="3838" width="8.85546875" style="1" customWidth="1"/>
    <col min="3839" max="3842" width="9.140625" style="1"/>
    <col min="3843" max="3843" width="14" style="1" customWidth="1"/>
    <col min="3844" max="3844" width="10.28515625" style="1" bestFit="1" customWidth="1"/>
    <col min="3845" max="3845" width="9.140625" style="1"/>
    <col min="3846" max="3846" width="12.7109375" style="1" customWidth="1"/>
    <col min="3847" max="4093" width="9.140625" style="1"/>
    <col min="4094" max="4094" width="8.85546875" style="1" customWidth="1"/>
    <col min="4095" max="4098" width="9.140625" style="1"/>
    <col min="4099" max="4099" width="14" style="1" customWidth="1"/>
    <col min="4100" max="4100" width="10.28515625" style="1" bestFit="1" customWidth="1"/>
    <col min="4101" max="4101" width="9.140625" style="1"/>
    <col min="4102" max="4102" width="12.7109375" style="1" customWidth="1"/>
    <col min="4103" max="4349" width="9.140625" style="1"/>
    <col min="4350" max="4350" width="8.85546875" style="1" customWidth="1"/>
    <col min="4351" max="4354" width="9.140625" style="1"/>
    <col min="4355" max="4355" width="14" style="1" customWidth="1"/>
    <col min="4356" max="4356" width="10.28515625" style="1" bestFit="1" customWidth="1"/>
    <col min="4357" max="4357" width="9.140625" style="1"/>
    <col min="4358" max="4358" width="12.7109375" style="1" customWidth="1"/>
    <col min="4359" max="4605" width="9.140625" style="1"/>
    <col min="4606" max="4606" width="8.85546875" style="1" customWidth="1"/>
    <col min="4607" max="4610" width="9.140625" style="1"/>
    <col min="4611" max="4611" width="14" style="1" customWidth="1"/>
    <col min="4612" max="4612" width="10.28515625" style="1" bestFit="1" customWidth="1"/>
    <col min="4613" max="4613" width="9.140625" style="1"/>
    <col min="4614" max="4614" width="12.7109375" style="1" customWidth="1"/>
    <col min="4615" max="4861" width="9.140625" style="1"/>
    <col min="4862" max="4862" width="8.85546875" style="1" customWidth="1"/>
    <col min="4863" max="4866" width="9.140625" style="1"/>
    <col min="4867" max="4867" width="14" style="1" customWidth="1"/>
    <col min="4868" max="4868" width="10.28515625" style="1" bestFit="1" customWidth="1"/>
    <col min="4869" max="4869" width="9.140625" style="1"/>
    <col min="4870" max="4870" width="12.7109375" style="1" customWidth="1"/>
    <col min="4871" max="5117" width="9.140625" style="1"/>
    <col min="5118" max="5118" width="8.85546875" style="1" customWidth="1"/>
    <col min="5119" max="5122" width="9.140625" style="1"/>
    <col min="5123" max="5123" width="14" style="1" customWidth="1"/>
    <col min="5124" max="5124" width="10.28515625" style="1" bestFit="1" customWidth="1"/>
    <col min="5125" max="5125" width="9.140625" style="1"/>
    <col min="5126" max="5126" width="12.7109375" style="1" customWidth="1"/>
    <col min="5127" max="5373" width="9.140625" style="1"/>
    <col min="5374" max="5374" width="8.85546875" style="1" customWidth="1"/>
    <col min="5375" max="5378" width="9.140625" style="1"/>
    <col min="5379" max="5379" width="14" style="1" customWidth="1"/>
    <col min="5380" max="5380" width="10.28515625" style="1" bestFit="1" customWidth="1"/>
    <col min="5381" max="5381" width="9.140625" style="1"/>
    <col min="5382" max="5382" width="12.7109375" style="1" customWidth="1"/>
    <col min="5383" max="5629" width="9.140625" style="1"/>
    <col min="5630" max="5630" width="8.85546875" style="1" customWidth="1"/>
    <col min="5631" max="5634" width="9.140625" style="1"/>
    <col min="5635" max="5635" width="14" style="1" customWidth="1"/>
    <col min="5636" max="5636" width="10.28515625" style="1" bestFit="1" customWidth="1"/>
    <col min="5637" max="5637" width="9.140625" style="1"/>
    <col min="5638" max="5638" width="12.7109375" style="1" customWidth="1"/>
    <col min="5639" max="5885" width="9.140625" style="1"/>
    <col min="5886" max="5886" width="8.85546875" style="1" customWidth="1"/>
    <col min="5887" max="5890" width="9.140625" style="1"/>
    <col min="5891" max="5891" width="14" style="1" customWidth="1"/>
    <col min="5892" max="5892" width="10.28515625" style="1" bestFit="1" customWidth="1"/>
    <col min="5893" max="5893" width="9.140625" style="1"/>
    <col min="5894" max="5894" width="12.7109375" style="1" customWidth="1"/>
    <col min="5895" max="6141" width="9.140625" style="1"/>
    <col min="6142" max="6142" width="8.85546875" style="1" customWidth="1"/>
    <col min="6143" max="6146" width="9.140625" style="1"/>
    <col min="6147" max="6147" width="14" style="1" customWidth="1"/>
    <col min="6148" max="6148" width="10.28515625" style="1" bestFit="1" customWidth="1"/>
    <col min="6149" max="6149" width="9.140625" style="1"/>
    <col min="6150" max="6150" width="12.7109375" style="1" customWidth="1"/>
    <col min="6151" max="6397" width="9.140625" style="1"/>
    <col min="6398" max="6398" width="8.85546875" style="1" customWidth="1"/>
    <col min="6399" max="6402" width="9.140625" style="1"/>
    <col min="6403" max="6403" width="14" style="1" customWidth="1"/>
    <col min="6404" max="6404" width="10.28515625" style="1" bestFit="1" customWidth="1"/>
    <col min="6405" max="6405" width="9.140625" style="1"/>
    <col min="6406" max="6406" width="12.7109375" style="1" customWidth="1"/>
    <col min="6407" max="6653" width="9.140625" style="1"/>
    <col min="6654" max="6654" width="8.85546875" style="1" customWidth="1"/>
    <col min="6655" max="6658" width="9.140625" style="1"/>
    <col min="6659" max="6659" width="14" style="1" customWidth="1"/>
    <col min="6660" max="6660" width="10.28515625" style="1" bestFit="1" customWidth="1"/>
    <col min="6661" max="6661" width="9.140625" style="1"/>
    <col min="6662" max="6662" width="12.7109375" style="1" customWidth="1"/>
    <col min="6663" max="6909" width="9.140625" style="1"/>
    <col min="6910" max="6910" width="8.85546875" style="1" customWidth="1"/>
    <col min="6911" max="6914" width="9.140625" style="1"/>
    <col min="6915" max="6915" width="14" style="1" customWidth="1"/>
    <col min="6916" max="6916" width="10.28515625" style="1" bestFit="1" customWidth="1"/>
    <col min="6917" max="6917" width="9.140625" style="1"/>
    <col min="6918" max="6918" width="12.7109375" style="1" customWidth="1"/>
    <col min="6919" max="7165" width="9.140625" style="1"/>
    <col min="7166" max="7166" width="8.85546875" style="1" customWidth="1"/>
    <col min="7167" max="7170" width="9.140625" style="1"/>
    <col min="7171" max="7171" width="14" style="1" customWidth="1"/>
    <col min="7172" max="7172" width="10.28515625" style="1" bestFit="1" customWidth="1"/>
    <col min="7173" max="7173" width="9.140625" style="1"/>
    <col min="7174" max="7174" width="12.7109375" style="1" customWidth="1"/>
    <col min="7175" max="7421" width="9.140625" style="1"/>
    <col min="7422" max="7422" width="8.85546875" style="1" customWidth="1"/>
    <col min="7423" max="7426" width="9.140625" style="1"/>
    <col min="7427" max="7427" width="14" style="1" customWidth="1"/>
    <col min="7428" max="7428" width="10.28515625" style="1" bestFit="1" customWidth="1"/>
    <col min="7429" max="7429" width="9.140625" style="1"/>
    <col min="7430" max="7430" width="12.7109375" style="1" customWidth="1"/>
    <col min="7431" max="7677" width="9.140625" style="1"/>
    <col min="7678" max="7678" width="8.85546875" style="1" customWidth="1"/>
    <col min="7679" max="7682" width="9.140625" style="1"/>
    <col min="7683" max="7683" width="14" style="1" customWidth="1"/>
    <col min="7684" max="7684" width="10.28515625" style="1" bestFit="1" customWidth="1"/>
    <col min="7685" max="7685" width="9.140625" style="1"/>
    <col min="7686" max="7686" width="12.7109375" style="1" customWidth="1"/>
    <col min="7687" max="7933" width="9.140625" style="1"/>
    <col min="7934" max="7934" width="8.85546875" style="1" customWidth="1"/>
    <col min="7935" max="7938" width="9.140625" style="1"/>
    <col min="7939" max="7939" width="14" style="1" customWidth="1"/>
    <col min="7940" max="7940" width="10.28515625" style="1" bestFit="1" customWidth="1"/>
    <col min="7941" max="7941" width="9.140625" style="1"/>
    <col min="7942" max="7942" width="12.7109375" style="1" customWidth="1"/>
    <col min="7943" max="8189" width="9.140625" style="1"/>
    <col min="8190" max="8190" width="8.85546875" style="1" customWidth="1"/>
    <col min="8191" max="8194" width="9.140625" style="1"/>
    <col min="8195" max="8195" width="14" style="1" customWidth="1"/>
    <col min="8196" max="8196" width="10.28515625" style="1" bestFit="1" customWidth="1"/>
    <col min="8197" max="8197" width="9.140625" style="1"/>
    <col min="8198" max="8198" width="12.7109375" style="1" customWidth="1"/>
    <col min="8199" max="8445" width="9.140625" style="1"/>
    <col min="8446" max="8446" width="8.85546875" style="1" customWidth="1"/>
    <col min="8447" max="8450" width="9.140625" style="1"/>
    <col min="8451" max="8451" width="14" style="1" customWidth="1"/>
    <col min="8452" max="8452" width="10.28515625" style="1" bestFit="1" customWidth="1"/>
    <col min="8453" max="8453" width="9.140625" style="1"/>
    <col min="8454" max="8454" width="12.7109375" style="1" customWidth="1"/>
    <col min="8455" max="8701" width="9.140625" style="1"/>
    <col min="8702" max="8702" width="8.85546875" style="1" customWidth="1"/>
    <col min="8703" max="8706" width="9.140625" style="1"/>
    <col min="8707" max="8707" width="14" style="1" customWidth="1"/>
    <col min="8708" max="8708" width="10.28515625" style="1" bestFit="1" customWidth="1"/>
    <col min="8709" max="8709" width="9.140625" style="1"/>
    <col min="8710" max="8710" width="12.7109375" style="1" customWidth="1"/>
    <col min="8711" max="8957" width="9.140625" style="1"/>
    <col min="8958" max="8958" width="8.85546875" style="1" customWidth="1"/>
    <col min="8959" max="8962" width="9.140625" style="1"/>
    <col min="8963" max="8963" width="14" style="1" customWidth="1"/>
    <col min="8964" max="8964" width="10.28515625" style="1" bestFit="1" customWidth="1"/>
    <col min="8965" max="8965" width="9.140625" style="1"/>
    <col min="8966" max="8966" width="12.7109375" style="1" customWidth="1"/>
    <col min="8967" max="9213" width="9.140625" style="1"/>
    <col min="9214" max="9214" width="8.85546875" style="1" customWidth="1"/>
    <col min="9215" max="9218" width="9.140625" style="1"/>
    <col min="9219" max="9219" width="14" style="1" customWidth="1"/>
    <col min="9220" max="9220" width="10.28515625" style="1" bestFit="1" customWidth="1"/>
    <col min="9221" max="9221" width="9.140625" style="1"/>
    <col min="9222" max="9222" width="12.7109375" style="1" customWidth="1"/>
    <col min="9223" max="9469" width="9.140625" style="1"/>
    <col min="9470" max="9470" width="8.85546875" style="1" customWidth="1"/>
    <col min="9471" max="9474" width="9.140625" style="1"/>
    <col min="9475" max="9475" width="14" style="1" customWidth="1"/>
    <col min="9476" max="9476" width="10.28515625" style="1" bestFit="1" customWidth="1"/>
    <col min="9477" max="9477" width="9.140625" style="1"/>
    <col min="9478" max="9478" width="12.7109375" style="1" customWidth="1"/>
    <col min="9479" max="9725" width="9.140625" style="1"/>
    <col min="9726" max="9726" width="8.85546875" style="1" customWidth="1"/>
    <col min="9727" max="9730" width="9.140625" style="1"/>
    <col min="9731" max="9731" width="14" style="1" customWidth="1"/>
    <col min="9732" max="9732" width="10.28515625" style="1" bestFit="1" customWidth="1"/>
    <col min="9733" max="9733" width="9.140625" style="1"/>
    <col min="9734" max="9734" width="12.7109375" style="1" customWidth="1"/>
    <col min="9735" max="9981" width="9.140625" style="1"/>
    <col min="9982" max="9982" width="8.85546875" style="1" customWidth="1"/>
    <col min="9983" max="9986" width="9.140625" style="1"/>
    <col min="9987" max="9987" width="14" style="1" customWidth="1"/>
    <col min="9988" max="9988" width="10.28515625" style="1" bestFit="1" customWidth="1"/>
    <col min="9989" max="9989" width="9.140625" style="1"/>
    <col min="9990" max="9990" width="12.7109375" style="1" customWidth="1"/>
    <col min="9991" max="10237" width="9.140625" style="1"/>
    <col min="10238" max="10238" width="8.85546875" style="1" customWidth="1"/>
    <col min="10239" max="10242" width="9.140625" style="1"/>
    <col min="10243" max="10243" width="14" style="1" customWidth="1"/>
    <col min="10244" max="10244" width="10.28515625" style="1" bestFit="1" customWidth="1"/>
    <col min="10245" max="10245" width="9.140625" style="1"/>
    <col min="10246" max="10246" width="12.7109375" style="1" customWidth="1"/>
    <col min="10247" max="10493" width="9.140625" style="1"/>
    <col min="10494" max="10494" width="8.85546875" style="1" customWidth="1"/>
    <col min="10495" max="10498" width="9.140625" style="1"/>
    <col min="10499" max="10499" width="14" style="1" customWidth="1"/>
    <col min="10500" max="10500" width="10.28515625" style="1" bestFit="1" customWidth="1"/>
    <col min="10501" max="10501" width="9.140625" style="1"/>
    <col min="10502" max="10502" width="12.7109375" style="1" customWidth="1"/>
    <col min="10503" max="10749" width="9.140625" style="1"/>
    <col min="10750" max="10750" width="8.85546875" style="1" customWidth="1"/>
    <col min="10751" max="10754" width="9.140625" style="1"/>
    <col min="10755" max="10755" width="14" style="1" customWidth="1"/>
    <col min="10756" max="10756" width="10.28515625" style="1" bestFit="1" customWidth="1"/>
    <col min="10757" max="10757" width="9.140625" style="1"/>
    <col min="10758" max="10758" width="12.7109375" style="1" customWidth="1"/>
    <col min="10759" max="11005" width="9.140625" style="1"/>
    <col min="11006" max="11006" width="8.85546875" style="1" customWidth="1"/>
    <col min="11007" max="11010" width="9.140625" style="1"/>
    <col min="11011" max="11011" width="14" style="1" customWidth="1"/>
    <col min="11012" max="11012" width="10.28515625" style="1" bestFit="1" customWidth="1"/>
    <col min="11013" max="11013" width="9.140625" style="1"/>
    <col min="11014" max="11014" width="12.7109375" style="1" customWidth="1"/>
    <col min="11015" max="11261" width="9.140625" style="1"/>
    <col min="11262" max="11262" width="8.85546875" style="1" customWidth="1"/>
    <col min="11263" max="11266" width="9.140625" style="1"/>
    <col min="11267" max="11267" width="14" style="1" customWidth="1"/>
    <col min="11268" max="11268" width="10.28515625" style="1" bestFit="1" customWidth="1"/>
    <col min="11269" max="11269" width="9.140625" style="1"/>
    <col min="11270" max="11270" width="12.7109375" style="1" customWidth="1"/>
    <col min="11271" max="11517" width="9.140625" style="1"/>
    <col min="11518" max="11518" width="8.85546875" style="1" customWidth="1"/>
    <col min="11519" max="11522" width="9.140625" style="1"/>
    <col min="11523" max="11523" width="14" style="1" customWidth="1"/>
    <col min="11524" max="11524" width="10.28515625" style="1" bestFit="1" customWidth="1"/>
    <col min="11525" max="11525" width="9.140625" style="1"/>
    <col min="11526" max="11526" width="12.7109375" style="1" customWidth="1"/>
    <col min="11527" max="11773" width="9.140625" style="1"/>
    <col min="11774" max="11774" width="8.85546875" style="1" customWidth="1"/>
    <col min="11775" max="11778" width="9.140625" style="1"/>
    <col min="11779" max="11779" width="14" style="1" customWidth="1"/>
    <col min="11780" max="11780" width="10.28515625" style="1" bestFit="1" customWidth="1"/>
    <col min="11781" max="11781" width="9.140625" style="1"/>
    <col min="11782" max="11782" width="12.7109375" style="1" customWidth="1"/>
    <col min="11783" max="12029" width="9.140625" style="1"/>
    <col min="12030" max="12030" width="8.85546875" style="1" customWidth="1"/>
    <col min="12031" max="12034" width="9.140625" style="1"/>
    <col min="12035" max="12035" width="14" style="1" customWidth="1"/>
    <col min="12036" max="12036" width="10.28515625" style="1" bestFit="1" customWidth="1"/>
    <col min="12037" max="12037" width="9.140625" style="1"/>
    <col min="12038" max="12038" width="12.7109375" style="1" customWidth="1"/>
    <col min="12039" max="12285" width="9.140625" style="1"/>
    <col min="12286" max="12286" width="8.85546875" style="1" customWidth="1"/>
    <col min="12287" max="12290" width="9.140625" style="1"/>
    <col min="12291" max="12291" width="14" style="1" customWidth="1"/>
    <col min="12292" max="12292" width="10.28515625" style="1" bestFit="1" customWidth="1"/>
    <col min="12293" max="12293" width="9.140625" style="1"/>
    <col min="12294" max="12294" width="12.7109375" style="1" customWidth="1"/>
    <col min="12295" max="12541" width="9.140625" style="1"/>
    <col min="12542" max="12542" width="8.85546875" style="1" customWidth="1"/>
    <col min="12543" max="12546" width="9.140625" style="1"/>
    <col min="12547" max="12547" width="14" style="1" customWidth="1"/>
    <col min="12548" max="12548" width="10.28515625" style="1" bestFit="1" customWidth="1"/>
    <col min="12549" max="12549" width="9.140625" style="1"/>
    <col min="12550" max="12550" width="12.7109375" style="1" customWidth="1"/>
    <col min="12551" max="12797" width="9.140625" style="1"/>
    <col min="12798" max="12798" width="8.85546875" style="1" customWidth="1"/>
    <col min="12799" max="12802" width="9.140625" style="1"/>
    <col min="12803" max="12803" width="14" style="1" customWidth="1"/>
    <col min="12804" max="12804" width="10.28515625" style="1" bestFit="1" customWidth="1"/>
    <col min="12805" max="12805" width="9.140625" style="1"/>
    <col min="12806" max="12806" width="12.7109375" style="1" customWidth="1"/>
    <col min="12807" max="13053" width="9.140625" style="1"/>
    <col min="13054" max="13054" width="8.85546875" style="1" customWidth="1"/>
    <col min="13055" max="13058" width="9.140625" style="1"/>
    <col min="13059" max="13059" width="14" style="1" customWidth="1"/>
    <col min="13060" max="13060" width="10.28515625" style="1" bestFit="1" customWidth="1"/>
    <col min="13061" max="13061" width="9.140625" style="1"/>
    <col min="13062" max="13062" width="12.7109375" style="1" customWidth="1"/>
    <col min="13063" max="13309" width="9.140625" style="1"/>
    <col min="13310" max="13310" width="8.85546875" style="1" customWidth="1"/>
    <col min="13311" max="13314" width="9.140625" style="1"/>
    <col min="13315" max="13315" width="14" style="1" customWidth="1"/>
    <col min="13316" max="13316" width="10.28515625" style="1" bestFit="1" customWidth="1"/>
    <col min="13317" max="13317" width="9.140625" style="1"/>
    <col min="13318" max="13318" width="12.7109375" style="1" customWidth="1"/>
    <col min="13319" max="13565" width="9.140625" style="1"/>
    <col min="13566" max="13566" width="8.85546875" style="1" customWidth="1"/>
    <col min="13567" max="13570" width="9.140625" style="1"/>
    <col min="13571" max="13571" width="14" style="1" customWidth="1"/>
    <col min="13572" max="13572" width="10.28515625" style="1" bestFit="1" customWidth="1"/>
    <col min="13573" max="13573" width="9.140625" style="1"/>
    <col min="13574" max="13574" width="12.7109375" style="1" customWidth="1"/>
    <col min="13575" max="13821" width="9.140625" style="1"/>
    <col min="13822" max="13822" width="8.85546875" style="1" customWidth="1"/>
    <col min="13823" max="13826" width="9.140625" style="1"/>
    <col min="13827" max="13827" width="14" style="1" customWidth="1"/>
    <col min="13828" max="13828" width="10.28515625" style="1" bestFit="1" customWidth="1"/>
    <col min="13829" max="13829" width="9.140625" style="1"/>
    <col min="13830" max="13830" width="12.7109375" style="1" customWidth="1"/>
    <col min="13831" max="14077" width="9.140625" style="1"/>
    <col min="14078" max="14078" width="8.85546875" style="1" customWidth="1"/>
    <col min="14079" max="14082" width="9.140625" style="1"/>
    <col min="14083" max="14083" width="14" style="1" customWidth="1"/>
    <col min="14084" max="14084" width="10.28515625" style="1" bestFit="1" customWidth="1"/>
    <col min="14085" max="14085" width="9.140625" style="1"/>
    <col min="14086" max="14086" width="12.7109375" style="1" customWidth="1"/>
    <col min="14087" max="14333" width="9.140625" style="1"/>
    <col min="14334" max="14334" width="8.85546875" style="1" customWidth="1"/>
    <col min="14335" max="14338" width="9.140625" style="1"/>
    <col min="14339" max="14339" width="14" style="1" customWidth="1"/>
    <col min="14340" max="14340" width="10.28515625" style="1" bestFit="1" customWidth="1"/>
    <col min="14341" max="14341" width="9.140625" style="1"/>
    <col min="14342" max="14342" width="12.7109375" style="1" customWidth="1"/>
    <col min="14343" max="14589" width="9.140625" style="1"/>
    <col min="14590" max="14590" width="8.85546875" style="1" customWidth="1"/>
    <col min="14591" max="14594" width="9.140625" style="1"/>
    <col min="14595" max="14595" width="14" style="1" customWidth="1"/>
    <col min="14596" max="14596" width="10.28515625" style="1" bestFit="1" customWidth="1"/>
    <col min="14597" max="14597" width="9.140625" style="1"/>
    <col min="14598" max="14598" width="12.7109375" style="1" customWidth="1"/>
    <col min="14599" max="14845" width="9.140625" style="1"/>
    <col min="14846" max="14846" width="8.85546875" style="1" customWidth="1"/>
    <col min="14847" max="14850" width="9.140625" style="1"/>
    <col min="14851" max="14851" width="14" style="1" customWidth="1"/>
    <col min="14852" max="14852" width="10.28515625" style="1" bestFit="1" customWidth="1"/>
    <col min="14853" max="14853" width="9.140625" style="1"/>
    <col min="14854" max="14854" width="12.7109375" style="1" customWidth="1"/>
    <col min="14855" max="15101" width="9.140625" style="1"/>
    <col min="15102" max="15102" width="8.85546875" style="1" customWidth="1"/>
    <col min="15103" max="15106" width="9.140625" style="1"/>
    <col min="15107" max="15107" width="14" style="1" customWidth="1"/>
    <col min="15108" max="15108" width="10.28515625" style="1" bestFit="1" customWidth="1"/>
    <col min="15109" max="15109" width="9.140625" style="1"/>
    <col min="15110" max="15110" width="12.7109375" style="1" customWidth="1"/>
    <col min="15111" max="15357" width="9.140625" style="1"/>
    <col min="15358" max="15358" width="8.85546875" style="1" customWidth="1"/>
    <col min="15359" max="15362" width="9.140625" style="1"/>
    <col min="15363" max="15363" width="14" style="1" customWidth="1"/>
    <col min="15364" max="15364" width="10.28515625" style="1" bestFit="1" customWidth="1"/>
    <col min="15365" max="15365" width="9.140625" style="1"/>
    <col min="15366" max="15366" width="12.7109375" style="1" customWidth="1"/>
    <col min="15367" max="15613" width="9.140625" style="1"/>
    <col min="15614" max="15614" width="8.85546875" style="1" customWidth="1"/>
    <col min="15615" max="15618" width="9.140625" style="1"/>
    <col min="15619" max="15619" width="14" style="1" customWidth="1"/>
    <col min="15620" max="15620" width="10.28515625" style="1" bestFit="1" customWidth="1"/>
    <col min="15621" max="15621" width="9.140625" style="1"/>
    <col min="15622" max="15622" width="12.7109375" style="1" customWidth="1"/>
    <col min="15623" max="15869" width="9.140625" style="1"/>
    <col min="15870" max="15870" width="8.85546875" style="1" customWidth="1"/>
    <col min="15871" max="15874" width="9.140625" style="1"/>
    <col min="15875" max="15875" width="14" style="1" customWidth="1"/>
    <col min="15876" max="15876" width="10.28515625" style="1" bestFit="1" customWidth="1"/>
    <col min="15877" max="15877" width="9.140625" style="1"/>
    <col min="15878" max="15878" width="12.7109375" style="1" customWidth="1"/>
    <col min="15879" max="16125" width="9.140625" style="1"/>
    <col min="16126" max="16126" width="8.85546875" style="1" customWidth="1"/>
    <col min="16127" max="16130" width="9.140625" style="1"/>
    <col min="16131" max="16131" width="14" style="1" customWidth="1"/>
    <col min="16132" max="16132" width="10.28515625" style="1" bestFit="1" customWidth="1"/>
    <col min="16133" max="16133" width="9.140625" style="1"/>
    <col min="16134" max="16134" width="12.7109375" style="1" customWidth="1"/>
    <col min="16135" max="16380" width="9.140625" style="1"/>
    <col min="16381" max="16384" width="9.140625" style="1" customWidth="1"/>
  </cols>
  <sheetData>
    <row r="1" spans="1:9" ht="29.25" customHeight="1" thickBot="1" x14ac:dyDescent="0.3">
      <c r="A1" s="485" t="e" vm="2">
        <v>#VALUE!</v>
      </c>
      <c r="B1" s="486"/>
      <c r="C1" s="475" t="s">
        <v>398</v>
      </c>
      <c r="D1" s="476"/>
      <c r="E1" s="477"/>
    </row>
    <row r="2" spans="1:9" ht="24" customHeight="1" thickBot="1" x14ac:dyDescent="0.35">
      <c r="A2" s="485"/>
      <c r="B2" s="486"/>
      <c r="C2" s="478" t="s">
        <v>534</v>
      </c>
      <c r="D2" s="479"/>
      <c r="E2" s="480"/>
    </row>
    <row r="3" spans="1:9" ht="12.6" customHeight="1" x14ac:dyDescent="0.25">
      <c r="A3" s="485"/>
      <c r="B3" s="486"/>
      <c r="C3" s="481" t="s">
        <v>0</v>
      </c>
      <c r="D3" s="482"/>
      <c r="E3" s="483"/>
    </row>
    <row r="4" spans="1:9" ht="15" customHeight="1" x14ac:dyDescent="0.25">
      <c r="A4" s="485"/>
      <c r="B4" s="486"/>
      <c r="C4" s="469" t="s">
        <v>1</v>
      </c>
      <c r="D4" s="470"/>
      <c r="E4" s="471"/>
    </row>
    <row r="5" spans="1:9" ht="15.75" customHeight="1" thickBot="1" x14ac:dyDescent="0.3">
      <c r="A5" s="487"/>
      <c r="B5" s="488"/>
      <c r="C5" s="484" t="s">
        <v>532</v>
      </c>
      <c r="D5" s="470"/>
      <c r="E5" s="471"/>
    </row>
    <row r="6" spans="1:9" ht="15" x14ac:dyDescent="0.25">
      <c r="A6" s="465" t="s">
        <v>2</v>
      </c>
      <c r="B6" s="466"/>
      <c r="C6" s="469"/>
      <c r="D6" s="470"/>
      <c r="E6" s="471"/>
    </row>
    <row r="7" spans="1:9" ht="15.75" thickBot="1" x14ac:dyDescent="0.3">
      <c r="A7" s="467"/>
      <c r="B7" s="468"/>
      <c r="C7" s="472" t="s">
        <v>3</v>
      </c>
      <c r="D7" s="473"/>
      <c r="E7" s="474"/>
    </row>
    <row r="8" spans="1:9" ht="15.75" thickBot="1" x14ac:dyDescent="0.25">
      <c r="A8" s="458"/>
      <c r="B8" s="459"/>
      <c r="C8" s="459"/>
      <c r="D8" s="459"/>
      <c r="E8" s="460"/>
    </row>
    <row r="9" spans="1:9" ht="14.25" x14ac:dyDescent="0.2">
      <c r="A9" s="98" t="s">
        <v>21</v>
      </c>
      <c r="B9" s="99"/>
      <c r="C9" s="100"/>
      <c r="D9" s="101"/>
      <c r="E9" s="100"/>
    </row>
    <row r="10" spans="1:9" ht="15" x14ac:dyDescent="0.25">
      <c r="A10" s="14" t="s">
        <v>352</v>
      </c>
      <c r="B10" s="14"/>
      <c r="C10" s="18"/>
      <c r="D10" s="19"/>
      <c r="E10" s="18"/>
    </row>
    <row r="11" spans="1:9" ht="15" x14ac:dyDescent="0.25">
      <c r="A11" s="14" t="s">
        <v>22</v>
      </c>
      <c r="B11" s="14"/>
      <c r="C11" s="15"/>
      <c r="D11" s="19"/>
      <c r="E11" s="18"/>
    </row>
    <row r="12" spans="1:9" ht="15" x14ac:dyDescent="0.25">
      <c r="A12" s="14"/>
      <c r="B12" s="14"/>
      <c r="C12" s="187" t="s">
        <v>400</v>
      </c>
      <c r="D12" s="19"/>
      <c r="E12" s="18"/>
    </row>
    <row r="13" spans="1:9" ht="13.15" customHeight="1" x14ac:dyDescent="0.25">
      <c r="A13" s="20" t="s">
        <v>6</v>
      </c>
      <c r="B13" s="142" t="s">
        <v>376</v>
      </c>
      <c r="C13" s="146" t="s">
        <v>377</v>
      </c>
      <c r="D13" s="19" t="s">
        <v>7</v>
      </c>
      <c r="E13" s="18" t="s">
        <v>8</v>
      </c>
    </row>
    <row r="14" spans="1:9" ht="15.6" customHeight="1" x14ac:dyDescent="0.25">
      <c r="A14" s="21" t="s">
        <v>99</v>
      </c>
      <c r="B14" s="143">
        <f>C14/0.82</f>
        <v>40057.317073170736</v>
      </c>
      <c r="C14" s="179">
        <v>32847</v>
      </c>
      <c r="D14" s="24"/>
      <c r="E14" s="25" t="str">
        <f>IF(C14*D14,C14*D14,"")</f>
        <v/>
      </c>
      <c r="G14" s="167"/>
      <c r="H14" s="168"/>
      <c r="I14" s="168"/>
    </row>
    <row r="15" spans="1:9" ht="15" x14ac:dyDescent="0.25">
      <c r="A15" s="21" t="s">
        <v>100</v>
      </c>
      <c r="B15" s="143">
        <f>C15/0.82</f>
        <v>56424.390243902446</v>
      </c>
      <c r="C15" s="179">
        <v>46268</v>
      </c>
      <c r="D15" s="24"/>
      <c r="E15" s="25" t="str">
        <f>IF(C15*D15,C15*D15,"")</f>
        <v/>
      </c>
      <c r="G15" s="167"/>
    </row>
    <row r="16" spans="1:9" ht="15" x14ac:dyDescent="0.25">
      <c r="A16" s="21" t="s">
        <v>101</v>
      </c>
      <c r="B16" s="143">
        <f>C16/0.82</f>
        <v>42242.682926829271</v>
      </c>
      <c r="C16" s="179">
        <v>34639</v>
      </c>
      <c r="D16" s="24"/>
      <c r="E16" s="25" t="str">
        <f>IF(C16*D16,C16*D16,"")</f>
        <v/>
      </c>
      <c r="G16" s="167"/>
    </row>
    <row r="17" spans="1:7" ht="15" x14ac:dyDescent="0.25">
      <c r="A17" s="21" t="s">
        <v>102</v>
      </c>
      <c r="B17" s="143">
        <f>C17/0.82</f>
        <v>59154.878048780491</v>
      </c>
      <c r="C17" s="179">
        <v>48507</v>
      </c>
      <c r="D17" s="24"/>
      <c r="E17" s="25" t="str">
        <f>IF(C17*D17,C17*D17,"")</f>
        <v/>
      </c>
      <c r="G17" s="167"/>
    </row>
    <row r="18" spans="1:7" ht="15" x14ac:dyDescent="0.25">
      <c r="A18" s="14"/>
      <c r="B18" s="14"/>
      <c r="C18" s="180"/>
      <c r="D18" s="19"/>
      <c r="E18" s="18"/>
      <c r="G18" s="167"/>
    </row>
    <row r="19" spans="1:7" ht="15" x14ac:dyDescent="0.25">
      <c r="A19" s="20" t="s">
        <v>23</v>
      </c>
      <c r="B19" s="31"/>
      <c r="C19" s="186"/>
      <c r="D19" s="38"/>
      <c r="E19" s="39"/>
      <c r="G19" s="167"/>
    </row>
    <row r="20" spans="1:7" ht="15" x14ac:dyDescent="0.25">
      <c r="A20" s="22" t="s">
        <v>103</v>
      </c>
      <c r="B20" s="143">
        <f>C20/0.82</f>
        <v>404.8780487804878</v>
      </c>
      <c r="C20" s="182">
        <v>332</v>
      </c>
      <c r="D20" s="27"/>
      <c r="E20" s="25" t="str">
        <f t="shared" ref="E20:E27" si="0">IF(C20*D20,C20*D20,"")</f>
        <v/>
      </c>
      <c r="G20" s="167"/>
    </row>
    <row r="21" spans="1:7" ht="15" x14ac:dyDescent="0.25">
      <c r="A21" s="22" t="s">
        <v>104</v>
      </c>
      <c r="B21" s="143">
        <f>C21/0.82</f>
        <v>817.07317073170736</v>
      </c>
      <c r="C21" s="182">
        <v>670</v>
      </c>
      <c r="D21" s="27"/>
      <c r="E21" s="25" t="str">
        <f t="shared" si="0"/>
        <v/>
      </c>
      <c r="G21" s="167"/>
    </row>
    <row r="22" spans="1:7" ht="15" x14ac:dyDescent="0.25">
      <c r="A22" s="14"/>
      <c r="B22" s="14"/>
      <c r="C22" s="183"/>
      <c r="D22" s="19"/>
      <c r="E22" s="17"/>
      <c r="G22" s="167"/>
    </row>
    <row r="23" spans="1:7" ht="15" x14ac:dyDescent="0.25">
      <c r="A23" s="20" t="s">
        <v>24</v>
      </c>
      <c r="B23" s="14"/>
      <c r="C23" s="181"/>
      <c r="D23" s="16"/>
      <c r="E23" s="18"/>
      <c r="G23" s="167"/>
    </row>
    <row r="24" spans="1:7" ht="15" x14ac:dyDescent="0.25">
      <c r="A24" s="22" t="s">
        <v>105</v>
      </c>
      <c r="B24" s="143">
        <f>C24/0.82</f>
        <v>918.29268292682934</v>
      </c>
      <c r="C24" s="182">
        <v>753</v>
      </c>
      <c r="D24" s="27"/>
      <c r="E24" s="25" t="str">
        <f t="shared" si="0"/>
        <v/>
      </c>
      <c r="G24" s="167"/>
    </row>
    <row r="25" spans="1:7" ht="15" x14ac:dyDescent="0.25">
      <c r="A25" s="20"/>
      <c r="B25" s="14"/>
      <c r="C25" s="183"/>
      <c r="D25" s="19"/>
      <c r="E25" s="17"/>
      <c r="G25" s="167"/>
    </row>
    <row r="26" spans="1:7" ht="15" x14ac:dyDescent="0.25">
      <c r="A26" s="20" t="s">
        <v>25</v>
      </c>
      <c r="B26" s="14"/>
      <c r="C26" s="181"/>
      <c r="D26" s="16"/>
      <c r="E26" s="18"/>
      <c r="G26" s="167"/>
    </row>
    <row r="27" spans="1:7" ht="15" x14ac:dyDescent="0.25">
      <c r="A27" s="22" t="s">
        <v>106</v>
      </c>
      <c r="B27" s="143">
        <f>C27/0.82</f>
        <v>739.02439024390253</v>
      </c>
      <c r="C27" s="182">
        <v>606</v>
      </c>
      <c r="D27" s="27"/>
      <c r="E27" s="25" t="str">
        <f t="shared" si="0"/>
        <v/>
      </c>
      <c r="G27" s="167"/>
    </row>
    <row r="28" spans="1:7" ht="15" x14ac:dyDescent="0.25">
      <c r="A28" s="14"/>
      <c r="B28" s="14"/>
      <c r="C28" s="183"/>
      <c r="D28" s="19"/>
      <c r="E28" s="17"/>
      <c r="G28" s="167"/>
    </row>
    <row r="29" spans="1:7" ht="15" x14ac:dyDescent="0.25">
      <c r="A29" s="20" t="s">
        <v>9</v>
      </c>
      <c r="B29" s="14"/>
      <c r="C29" s="181"/>
      <c r="D29" s="16"/>
      <c r="E29" s="18"/>
      <c r="G29" s="167"/>
    </row>
    <row r="30" spans="1:7" ht="15" x14ac:dyDescent="0.25">
      <c r="A30" s="22" t="s">
        <v>107</v>
      </c>
      <c r="B30" s="143">
        <f t="shared" ref="B30:B45" si="1">C30/0.82</f>
        <v>40778.048780487807</v>
      </c>
      <c r="C30" s="179">
        <v>33438</v>
      </c>
      <c r="D30" s="24"/>
      <c r="E30" s="25" t="str">
        <f t="shared" ref="E30:E39" si="2">IF(C30*D30,C30*D30,"")</f>
        <v/>
      </c>
      <c r="G30" s="167"/>
    </row>
    <row r="31" spans="1:7" ht="15" x14ac:dyDescent="0.25">
      <c r="A31" s="22" t="s">
        <v>77</v>
      </c>
      <c r="B31" s="143">
        <f t="shared" si="1"/>
        <v>25207.317073170732</v>
      </c>
      <c r="C31" s="184">
        <v>20670</v>
      </c>
      <c r="D31" s="26"/>
      <c r="E31" s="25" t="str">
        <f t="shared" si="2"/>
        <v/>
      </c>
      <c r="G31" s="167"/>
    </row>
    <row r="32" spans="1:7" ht="30" x14ac:dyDescent="0.25">
      <c r="A32" s="166" t="s">
        <v>108</v>
      </c>
      <c r="B32" s="143">
        <f t="shared" si="1"/>
        <v>9557.3170731707323</v>
      </c>
      <c r="C32" s="184">
        <v>7837</v>
      </c>
      <c r="D32" s="24"/>
      <c r="E32" s="25" t="str">
        <f t="shared" si="2"/>
        <v/>
      </c>
      <c r="G32" s="167"/>
    </row>
    <row r="33" spans="1:7" ht="15" x14ac:dyDescent="0.25">
      <c r="A33" s="22" t="s">
        <v>79</v>
      </c>
      <c r="B33" s="143">
        <f t="shared" si="1"/>
        <v>695.1219512195122</v>
      </c>
      <c r="C33" s="182">
        <v>570</v>
      </c>
      <c r="D33" s="27"/>
      <c r="E33" s="25" t="str">
        <f t="shared" si="2"/>
        <v/>
      </c>
      <c r="G33" s="167"/>
    </row>
    <row r="34" spans="1:7" ht="15" x14ac:dyDescent="0.25">
      <c r="A34" s="22" t="s">
        <v>80</v>
      </c>
      <c r="B34" s="143">
        <f t="shared" si="1"/>
        <v>2874.3902439024391</v>
      </c>
      <c r="C34" s="182">
        <v>2357</v>
      </c>
      <c r="D34" s="27"/>
      <c r="E34" s="25" t="str">
        <f t="shared" si="2"/>
        <v/>
      </c>
      <c r="G34" s="167"/>
    </row>
    <row r="35" spans="1:7" ht="15" x14ac:dyDescent="0.25">
      <c r="A35" s="22" t="s">
        <v>81</v>
      </c>
      <c r="B35" s="143">
        <f t="shared" si="1"/>
        <v>542.68292682926835</v>
      </c>
      <c r="C35" s="182">
        <v>445</v>
      </c>
      <c r="D35" s="27"/>
      <c r="E35" s="25" t="str">
        <f t="shared" si="2"/>
        <v/>
      </c>
      <c r="G35" s="167"/>
    </row>
    <row r="36" spans="1:7" ht="15" x14ac:dyDescent="0.25">
      <c r="A36" s="22" t="s">
        <v>82</v>
      </c>
      <c r="B36" s="143">
        <f t="shared" si="1"/>
        <v>742.68292682926835</v>
      </c>
      <c r="C36" s="182">
        <v>609</v>
      </c>
      <c r="D36" s="27"/>
      <c r="E36" s="25" t="str">
        <f t="shared" si="2"/>
        <v/>
      </c>
      <c r="G36" s="167"/>
    </row>
    <row r="37" spans="1:7" ht="15" x14ac:dyDescent="0.25">
      <c r="A37" s="22" t="s">
        <v>83</v>
      </c>
      <c r="B37" s="143">
        <f t="shared" si="1"/>
        <v>369.51219512195127</v>
      </c>
      <c r="C37" s="182">
        <v>303</v>
      </c>
      <c r="D37" s="27"/>
      <c r="E37" s="25" t="str">
        <f t="shared" si="2"/>
        <v/>
      </c>
      <c r="G37" s="167"/>
    </row>
    <row r="38" spans="1:7" ht="15" x14ac:dyDescent="0.25">
      <c r="A38" s="22" t="s">
        <v>84</v>
      </c>
      <c r="B38" s="143">
        <f t="shared" si="1"/>
        <v>1031.7073170731708</v>
      </c>
      <c r="C38" s="182">
        <v>846</v>
      </c>
      <c r="D38" s="27"/>
      <c r="E38" s="25" t="str">
        <f t="shared" si="2"/>
        <v/>
      </c>
      <c r="G38" s="167"/>
    </row>
    <row r="39" spans="1:7" ht="15" x14ac:dyDescent="0.25">
      <c r="A39" s="22" t="s">
        <v>109</v>
      </c>
      <c r="B39" s="143">
        <f t="shared" si="1"/>
        <v>3034.146341463415</v>
      </c>
      <c r="C39" s="182">
        <v>2488</v>
      </c>
      <c r="D39" s="27"/>
      <c r="E39" s="25" t="str">
        <f t="shared" si="2"/>
        <v/>
      </c>
      <c r="G39" s="167"/>
    </row>
    <row r="40" spans="1:7" ht="15" x14ac:dyDescent="0.25">
      <c r="A40" s="91" t="s">
        <v>85</v>
      </c>
      <c r="B40" s="143">
        <f t="shared" si="1"/>
        <v>2802.439024390244</v>
      </c>
      <c r="C40" s="188">
        <v>2298</v>
      </c>
      <c r="D40" s="29"/>
      <c r="E40" s="30" t="str">
        <f>IF(C40*D40,C40*D40,"")</f>
        <v/>
      </c>
      <c r="G40" s="167"/>
    </row>
    <row r="41" spans="1:7" ht="15" x14ac:dyDescent="0.25">
      <c r="A41" s="22" t="s">
        <v>412</v>
      </c>
      <c r="B41" s="143">
        <f t="shared" si="1"/>
        <v>307.3170731707317</v>
      </c>
      <c r="C41" s="189">
        <v>252</v>
      </c>
      <c r="D41" s="25"/>
      <c r="E41" s="95" t="str">
        <f t="shared" ref="E41:E45" si="3">IF(C41*D41,C41*D41,"")</f>
        <v/>
      </c>
      <c r="G41" s="167"/>
    </row>
    <row r="42" spans="1:7" ht="15" x14ac:dyDescent="0.25">
      <c r="A42" s="22" t="s">
        <v>413</v>
      </c>
      <c r="B42" s="143">
        <f t="shared" si="1"/>
        <v>419.51219512195127</v>
      </c>
      <c r="C42" s="189">
        <v>344</v>
      </c>
      <c r="D42" s="25"/>
      <c r="E42" s="95" t="str">
        <f t="shared" si="3"/>
        <v/>
      </c>
      <c r="G42" s="167"/>
    </row>
    <row r="43" spans="1:7" ht="12.6" customHeight="1" x14ac:dyDescent="0.25">
      <c r="A43" s="22" t="s">
        <v>414</v>
      </c>
      <c r="B43" s="143">
        <f t="shared" si="1"/>
        <v>82.926829268292693</v>
      </c>
      <c r="C43" s="189">
        <v>68</v>
      </c>
      <c r="D43" s="25"/>
      <c r="E43" s="95" t="str">
        <f t="shared" si="3"/>
        <v/>
      </c>
      <c r="G43" s="167"/>
    </row>
    <row r="44" spans="1:7" ht="15" x14ac:dyDescent="0.25">
      <c r="A44" s="22" t="s">
        <v>415</v>
      </c>
      <c r="B44" s="143">
        <f t="shared" si="1"/>
        <v>76.829268292682926</v>
      </c>
      <c r="C44" s="189">
        <v>63</v>
      </c>
      <c r="D44" s="25"/>
      <c r="E44" s="95" t="str">
        <f t="shared" si="3"/>
        <v/>
      </c>
      <c r="G44" s="167"/>
    </row>
    <row r="45" spans="1:7" ht="30" x14ac:dyDescent="0.25">
      <c r="A45" s="346" t="s">
        <v>416</v>
      </c>
      <c r="B45" s="143">
        <f t="shared" si="1"/>
        <v>896.34146341463418</v>
      </c>
      <c r="C45" s="327">
        <v>735</v>
      </c>
      <c r="D45" s="25"/>
      <c r="E45" s="95" t="str">
        <f t="shared" si="3"/>
        <v/>
      </c>
      <c r="G45" s="167"/>
    </row>
    <row r="46" spans="1:7" ht="15" x14ac:dyDescent="0.25">
      <c r="A46" s="14"/>
      <c r="B46" s="14"/>
      <c r="C46" s="183"/>
      <c r="D46" s="19"/>
      <c r="E46" s="18"/>
      <c r="G46" s="167"/>
    </row>
    <row r="47" spans="1:7" ht="15" x14ac:dyDescent="0.25">
      <c r="A47" s="20" t="s">
        <v>26</v>
      </c>
      <c r="B47" s="14"/>
      <c r="C47" s="181"/>
      <c r="D47" s="16"/>
      <c r="E47" s="18"/>
      <c r="G47" s="167"/>
    </row>
    <row r="48" spans="1:7" ht="30" x14ac:dyDescent="0.25">
      <c r="A48" s="166" t="s">
        <v>86</v>
      </c>
      <c r="B48" s="143">
        <f>C48/0.82</f>
        <v>10473.170731707318</v>
      </c>
      <c r="C48" s="179">
        <v>8588</v>
      </c>
      <c r="D48" s="24"/>
      <c r="E48" s="25" t="str">
        <f>IF(C48*D48,C48*D48,"")</f>
        <v/>
      </c>
      <c r="G48" s="167"/>
    </row>
    <row r="49" spans="1:7" ht="15" x14ac:dyDescent="0.25">
      <c r="A49" s="22" t="s">
        <v>110</v>
      </c>
      <c r="B49" s="143">
        <f>C49/0.82</f>
        <v>2012.1951219512196</v>
      </c>
      <c r="C49" s="179">
        <v>1650</v>
      </c>
      <c r="D49" s="24"/>
      <c r="E49" s="25" t="str">
        <f>IF(C49*D49,C49*D49,"")</f>
        <v/>
      </c>
      <c r="G49" s="167"/>
    </row>
    <row r="50" spans="1:7" ht="15" x14ac:dyDescent="0.25">
      <c r="A50" s="14"/>
      <c r="B50" s="14"/>
      <c r="C50" s="180"/>
      <c r="D50" s="19"/>
      <c r="E50" s="18"/>
      <c r="G50" s="167"/>
    </row>
    <row r="51" spans="1:7" ht="15" x14ac:dyDescent="0.25">
      <c r="A51" s="20" t="s">
        <v>11</v>
      </c>
      <c r="B51" s="14"/>
      <c r="C51" s="181"/>
      <c r="D51" s="16"/>
      <c r="E51" s="18"/>
      <c r="G51" s="167"/>
    </row>
    <row r="52" spans="1:7" ht="15" x14ac:dyDescent="0.25">
      <c r="A52" s="22" t="s">
        <v>111</v>
      </c>
      <c r="B52" s="143">
        <f>C52/0.82</f>
        <v>406.00000000000006</v>
      </c>
      <c r="C52" s="179">
        <v>332.92</v>
      </c>
      <c r="D52" s="24"/>
      <c r="E52" s="25" t="str">
        <f>IF(C52*D52,C52*D52,"")</f>
        <v/>
      </c>
      <c r="G52" s="167"/>
    </row>
    <row r="53" spans="1:7" ht="15" x14ac:dyDescent="0.25">
      <c r="A53" s="14"/>
      <c r="B53" s="14"/>
      <c r="C53" s="180"/>
      <c r="D53" s="19"/>
      <c r="E53" s="18"/>
      <c r="G53" s="167"/>
    </row>
    <row r="54" spans="1:7" ht="15" x14ac:dyDescent="0.25">
      <c r="A54" s="20" t="s">
        <v>12</v>
      </c>
      <c r="B54" s="14"/>
      <c r="C54" s="181"/>
      <c r="D54" s="16"/>
      <c r="E54" s="18"/>
      <c r="G54" s="167"/>
    </row>
    <row r="55" spans="1:7" ht="15" x14ac:dyDescent="0.25">
      <c r="A55" s="22" t="s">
        <v>89</v>
      </c>
      <c r="B55" s="143">
        <f>C55*1.18</f>
        <v>0</v>
      </c>
      <c r="C55" s="179">
        <v>0</v>
      </c>
      <c r="D55" s="24"/>
      <c r="E55" s="25" t="str">
        <f>IF(C55*D55,C55*D55,"")</f>
        <v/>
      </c>
      <c r="G55" s="167"/>
    </row>
    <row r="56" spans="1:7" ht="15" x14ac:dyDescent="0.25">
      <c r="A56" s="22" t="s">
        <v>90</v>
      </c>
      <c r="B56" s="143">
        <f t="shared" ref="B56:B58" si="4">C56*1.18</f>
        <v>0</v>
      </c>
      <c r="C56" s="179">
        <v>0</v>
      </c>
      <c r="D56" s="24"/>
      <c r="E56" s="25" t="str">
        <f>IF(C56*D56,C56*D56,"")</f>
        <v/>
      </c>
      <c r="G56" s="167"/>
    </row>
    <row r="57" spans="1:7" ht="15" x14ac:dyDescent="0.25">
      <c r="A57" s="22" t="s">
        <v>91</v>
      </c>
      <c r="B57" s="143">
        <f t="shared" si="4"/>
        <v>0</v>
      </c>
      <c r="C57" s="179">
        <v>0</v>
      </c>
      <c r="D57" s="24"/>
      <c r="E57" s="25"/>
      <c r="G57" s="167"/>
    </row>
    <row r="58" spans="1:7" ht="15" x14ac:dyDescent="0.25">
      <c r="A58" s="22" t="s">
        <v>92</v>
      </c>
      <c r="B58" s="143">
        <f t="shared" si="4"/>
        <v>0</v>
      </c>
      <c r="C58" s="179">
        <v>0</v>
      </c>
      <c r="D58" s="24"/>
      <c r="E58" s="25" t="str">
        <f>IF(C58*D58,C58*D58,"")</f>
        <v/>
      </c>
      <c r="G58" s="167"/>
    </row>
    <row r="59" spans="1:7" ht="15" x14ac:dyDescent="0.25">
      <c r="A59" s="22" t="s">
        <v>93</v>
      </c>
      <c r="B59" s="143">
        <f>C59/0.82</f>
        <v>1623</v>
      </c>
      <c r="C59" s="179">
        <v>1330.86</v>
      </c>
      <c r="D59" s="24"/>
      <c r="E59" s="25" t="str">
        <f>IF(C59*D59,C59*D59,"")</f>
        <v/>
      </c>
      <c r="G59" s="167"/>
    </row>
    <row r="60" spans="1:7" ht="15" x14ac:dyDescent="0.25">
      <c r="A60" s="14"/>
      <c r="B60" s="14"/>
      <c r="C60" s="181"/>
      <c r="D60" s="16"/>
      <c r="E60" s="18"/>
      <c r="G60" s="167"/>
    </row>
    <row r="61" spans="1:7" ht="15" x14ac:dyDescent="0.25">
      <c r="A61" s="20" t="s">
        <v>13</v>
      </c>
      <c r="B61" s="14"/>
      <c r="C61" s="181"/>
      <c r="D61" s="16"/>
      <c r="E61" s="18"/>
      <c r="G61" s="167"/>
    </row>
    <row r="62" spans="1:7" ht="15" x14ac:dyDescent="0.25">
      <c r="A62" s="22" t="s">
        <v>94</v>
      </c>
      <c r="B62" s="143">
        <f t="shared" ref="B62:B63" si="5">C62*1.18</f>
        <v>0</v>
      </c>
      <c r="C62" s="179">
        <v>0</v>
      </c>
      <c r="D62" s="24"/>
      <c r="E62" s="25" t="str">
        <f>IF(C62*D62,C62*D62,"")</f>
        <v/>
      </c>
      <c r="G62" s="167"/>
    </row>
    <row r="63" spans="1:7" ht="15" x14ac:dyDescent="0.25">
      <c r="A63" s="22" t="s">
        <v>95</v>
      </c>
      <c r="B63" s="143">
        <f t="shared" si="5"/>
        <v>0</v>
      </c>
      <c r="C63" s="179">
        <v>0</v>
      </c>
      <c r="D63" s="24"/>
      <c r="E63" s="25" t="str">
        <f>IF(C63*D63,C63*D63,"")</f>
        <v/>
      </c>
      <c r="G63" s="167"/>
    </row>
    <row r="64" spans="1:7" ht="15" x14ac:dyDescent="0.25">
      <c r="A64" s="14"/>
      <c r="B64" s="14"/>
      <c r="C64" s="181"/>
      <c r="D64" s="16"/>
      <c r="E64" s="18"/>
      <c r="G64" s="167"/>
    </row>
    <row r="65" spans="1:7" ht="15" x14ac:dyDescent="0.25">
      <c r="A65" s="20" t="s">
        <v>14</v>
      </c>
      <c r="B65" s="14"/>
      <c r="C65" s="181"/>
      <c r="D65" s="16"/>
      <c r="E65" s="18"/>
      <c r="G65" s="167"/>
    </row>
    <row r="66" spans="1:7" ht="15" x14ac:dyDescent="0.25">
      <c r="A66" s="22" t="s">
        <v>96</v>
      </c>
      <c r="B66" s="143">
        <f t="shared" ref="B66:B67" si="6">C66*1.18</f>
        <v>0</v>
      </c>
      <c r="C66" s="179">
        <v>0</v>
      </c>
      <c r="D66" s="24"/>
      <c r="E66" s="25" t="str">
        <f>IF(C66*D66,C66*D66,"")</f>
        <v/>
      </c>
      <c r="G66" s="167"/>
    </row>
    <row r="67" spans="1:7" ht="15" x14ac:dyDescent="0.25">
      <c r="A67" s="22" t="s">
        <v>97</v>
      </c>
      <c r="B67" s="143">
        <f t="shared" si="6"/>
        <v>0</v>
      </c>
      <c r="C67" s="179">
        <v>0</v>
      </c>
      <c r="D67" s="24"/>
      <c r="E67" s="40" t="str">
        <f>IF(C67*D67,C67*D67,"")</f>
        <v/>
      </c>
      <c r="G67" s="167"/>
    </row>
    <row r="68" spans="1:7" ht="15" x14ac:dyDescent="0.25">
      <c r="A68" s="22" t="s">
        <v>98</v>
      </c>
      <c r="B68" s="143">
        <f>C68/0.82</f>
        <v>729</v>
      </c>
      <c r="C68" s="179">
        <v>597.78</v>
      </c>
      <c r="D68" s="24"/>
      <c r="E68" s="25" t="str">
        <f>IF(C68*D68,C68*D68,"")</f>
        <v/>
      </c>
    </row>
    <row r="69" spans="1:7" ht="15" x14ac:dyDescent="0.25">
      <c r="A69" s="14"/>
      <c r="B69" s="14"/>
      <c r="C69" s="181"/>
      <c r="D69" s="16"/>
      <c r="E69" s="17"/>
    </row>
    <row r="70" spans="1:7" ht="15" x14ac:dyDescent="0.25">
      <c r="A70" s="20" t="s">
        <v>15</v>
      </c>
      <c r="B70" s="14"/>
      <c r="C70" s="181"/>
      <c r="D70" s="16"/>
      <c r="E70" s="17"/>
    </row>
    <row r="71" spans="1:7" ht="15" x14ac:dyDescent="0.25">
      <c r="A71" s="22" t="s">
        <v>339</v>
      </c>
      <c r="B71" s="22"/>
      <c r="C71" s="179">
        <v>3.5</v>
      </c>
      <c r="D71" s="32"/>
      <c r="E71" s="25" t="str">
        <f>IF(C71*D71,C71*D71,"")</f>
        <v/>
      </c>
    </row>
    <row r="72" spans="1:7" ht="15" x14ac:dyDescent="0.25">
      <c r="A72" s="22" t="s">
        <v>16</v>
      </c>
      <c r="B72" s="22"/>
      <c r="C72" s="179">
        <v>1.85</v>
      </c>
      <c r="D72" s="32"/>
      <c r="E72" s="25" t="str">
        <f>IF(C72*D72,C72*D72,"")</f>
        <v/>
      </c>
    </row>
    <row r="73" spans="1:7" ht="15" x14ac:dyDescent="0.25">
      <c r="A73" s="14"/>
      <c r="B73" s="14"/>
      <c r="C73" s="19"/>
      <c r="D73" s="18" t="s">
        <v>17</v>
      </c>
      <c r="E73" s="33">
        <f>SUM(E14:E72)</f>
        <v>0</v>
      </c>
    </row>
    <row r="74" spans="1:7" ht="15" x14ac:dyDescent="0.25">
      <c r="A74" s="14" t="s">
        <v>18</v>
      </c>
      <c r="B74" s="14"/>
      <c r="C74" s="35"/>
      <c r="D74" s="18" t="s">
        <v>19</v>
      </c>
      <c r="E74" s="33"/>
    </row>
    <row r="75" spans="1:7" ht="15" x14ac:dyDescent="0.25">
      <c r="A75" s="14"/>
      <c r="B75" s="14"/>
      <c r="C75" s="19"/>
      <c r="D75" s="18" t="s">
        <v>20</v>
      </c>
      <c r="E75" s="36">
        <f>E73+E74</f>
        <v>0</v>
      </c>
    </row>
    <row r="76" spans="1:7" ht="14.25" x14ac:dyDescent="0.2">
      <c r="A76" s="99"/>
      <c r="B76" s="99"/>
      <c r="C76" s="100"/>
      <c r="D76" s="101"/>
      <c r="E76" s="100"/>
    </row>
  </sheetData>
  <mergeCells count="10">
    <mergeCell ref="A6:B7"/>
    <mergeCell ref="A8:E8"/>
    <mergeCell ref="A1:B5"/>
    <mergeCell ref="C7:E7"/>
    <mergeCell ref="C1:E1"/>
    <mergeCell ref="C2:E2"/>
    <mergeCell ref="C3:E3"/>
    <mergeCell ref="C4:E4"/>
    <mergeCell ref="C5:E5"/>
    <mergeCell ref="C6:E6"/>
  </mergeCells>
  <hyperlinks>
    <hyperlink ref="C7" r:id="rId1" xr:uid="{47E18F45-9772-4F24-B608-5E053038DBA9}"/>
    <hyperlink ref="C5" r:id="rId2" xr:uid="{CD8E76D2-41F4-418F-8CA3-FBE9411B737E}"/>
  </hyperlinks>
  <pageMargins left="0.5" right="0.5" top="0.25" bottom="0.5" header="0.5" footer="0.5"/>
  <pageSetup scale="96" fitToHeight="0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B73D-50C1-4FF0-A69F-E837A152F2E8}">
  <sheetPr>
    <pageSetUpPr fitToPage="1"/>
  </sheetPr>
  <dimension ref="A1:G77"/>
  <sheetViews>
    <sheetView topLeftCell="A42" zoomScaleNormal="100" workbookViewId="0">
      <selection activeCell="H64" sqref="H64"/>
    </sheetView>
  </sheetViews>
  <sheetFormatPr defaultRowHeight="12.75" x14ac:dyDescent="0.2"/>
  <cols>
    <col min="1" max="1" width="52.28515625" style="1" customWidth="1"/>
    <col min="2" max="2" width="10" style="1" customWidth="1"/>
    <col min="3" max="3" width="12.42578125" style="2" customWidth="1"/>
    <col min="4" max="4" width="9.140625" style="3" customWidth="1"/>
    <col min="5" max="5" width="12.7109375" style="2" customWidth="1"/>
    <col min="6" max="250" width="9.140625" style="1"/>
    <col min="251" max="251" width="8.85546875" style="1" customWidth="1"/>
    <col min="252" max="255" width="9.140625" style="1"/>
    <col min="256" max="256" width="6" style="1" customWidth="1"/>
    <col min="257" max="257" width="8.140625" style="1" customWidth="1"/>
    <col min="258" max="258" width="12.42578125" style="1" customWidth="1"/>
    <col min="259" max="259" width="9.140625" style="1"/>
    <col min="260" max="260" width="12.7109375" style="1" customWidth="1"/>
    <col min="261" max="506" width="9.140625" style="1"/>
    <col min="507" max="507" width="8.85546875" style="1" customWidth="1"/>
    <col min="508" max="511" width="9.140625" style="1"/>
    <col min="512" max="512" width="6" style="1" customWidth="1"/>
    <col min="513" max="513" width="8.140625" style="1" customWidth="1"/>
    <col min="514" max="514" width="12.42578125" style="1" customWidth="1"/>
    <col min="515" max="515" width="9.140625" style="1"/>
    <col min="516" max="516" width="12.7109375" style="1" customWidth="1"/>
    <col min="517" max="762" width="9.140625" style="1"/>
    <col min="763" max="763" width="8.85546875" style="1" customWidth="1"/>
    <col min="764" max="767" width="9.140625" style="1"/>
    <col min="768" max="768" width="6" style="1" customWidth="1"/>
    <col min="769" max="769" width="8.140625" style="1" customWidth="1"/>
    <col min="770" max="770" width="12.42578125" style="1" customWidth="1"/>
    <col min="771" max="771" width="9.140625" style="1"/>
    <col min="772" max="772" width="12.7109375" style="1" customWidth="1"/>
    <col min="773" max="1018" width="9.140625" style="1"/>
    <col min="1019" max="1019" width="8.85546875" style="1" customWidth="1"/>
    <col min="1020" max="1023" width="9.140625" style="1"/>
    <col min="1024" max="1024" width="6" style="1" customWidth="1"/>
    <col min="1025" max="1025" width="8.140625" style="1" customWidth="1"/>
    <col min="1026" max="1026" width="12.42578125" style="1" customWidth="1"/>
    <col min="1027" max="1027" width="9.140625" style="1"/>
    <col min="1028" max="1028" width="12.7109375" style="1" customWidth="1"/>
    <col min="1029" max="1274" width="9.140625" style="1"/>
    <col min="1275" max="1275" width="8.85546875" style="1" customWidth="1"/>
    <col min="1276" max="1279" width="9.140625" style="1"/>
    <col min="1280" max="1280" width="6" style="1" customWidth="1"/>
    <col min="1281" max="1281" width="8.140625" style="1" customWidth="1"/>
    <col min="1282" max="1282" width="12.42578125" style="1" customWidth="1"/>
    <col min="1283" max="1283" width="9.140625" style="1"/>
    <col min="1284" max="1284" width="12.7109375" style="1" customWidth="1"/>
    <col min="1285" max="1530" width="9.140625" style="1"/>
    <col min="1531" max="1531" width="8.85546875" style="1" customWidth="1"/>
    <col min="1532" max="1535" width="9.140625" style="1"/>
    <col min="1536" max="1536" width="6" style="1" customWidth="1"/>
    <col min="1537" max="1537" width="8.140625" style="1" customWidth="1"/>
    <col min="1538" max="1538" width="12.42578125" style="1" customWidth="1"/>
    <col min="1539" max="1539" width="9.140625" style="1"/>
    <col min="1540" max="1540" width="12.7109375" style="1" customWidth="1"/>
    <col min="1541" max="1786" width="9.140625" style="1"/>
    <col min="1787" max="1787" width="8.85546875" style="1" customWidth="1"/>
    <col min="1788" max="1791" width="9.140625" style="1"/>
    <col min="1792" max="1792" width="6" style="1" customWidth="1"/>
    <col min="1793" max="1793" width="8.140625" style="1" customWidth="1"/>
    <col min="1794" max="1794" width="12.42578125" style="1" customWidth="1"/>
    <col min="1795" max="1795" width="9.140625" style="1"/>
    <col min="1796" max="1796" width="12.7109375" style="1" customWidth="1"/>
    <col min="1797" max="2042" width="9.140625" style="1"/>
    <col min="2043" max="2043" width="8.85546875" style="1" customWidth="1"/>
    <col min="2044" max="2047" width="9.140625" style="1"/>
    <col min="2048" max="2048" width="6" style="1" customWidth="1"/>
    <col min="2049" max="2049" width="8.140625" style="1" customWidth="1"/>
    <col min="2050" max="2050" width="12.42578125" style="1" customWidth="1"/>
    <col min="2051" max="2051" width="9.140625" style="1"/>
    <col min="2052" max="2052" width="12.7109375" style="1" customWidth="1"/>
    <col min="2053" max="2298" width="9.140625" style="1"/>
    <col min="2299" max="2299" width="8.85546875" style="1" customWidth="1"/>
    <col min="2300" max="2303" width="9.140625" style="1"/>
    <col min="2304" max="2304" width="6" style="1" customWidth="1"/>
    <col min="2305" max="2305" width="8.140625" style="1" customWidth="1"/>
    <col min="2306" max="2306" width="12.42578125" style="1" customWidth="1"/>
    <col min="2307" max="2307" width="9.140625" style="1"/>
    <col min="2308" max="2308" width="12.7109375" style="1" customWidth="1"/>
    <col min="2309" max="2554" width="9.140625" style="1"/>
    <col min="2555" max="2555" width="8.85546875" style="1" customWidth="1"/>
    <col min="2556" max="2559" width="9.140625" style="1"/>
    <col min="2560" max="2560" width="6" style="1" customWidth="1"/>
    <col min="2561" max="2561" width="8.140625" style="1" customWidth="1"/>
    <col min="2562" max="2562" width="12.42578125" style="1" customWidth="1"/>
    <col min="2563" max="2563" width="9.140625" style="1"/>
    <col min="2564" max="2564" width="12.7109375" style="1" customWidth="1"/>
    <col min="2565" max="2810" width="9.140625" style="1"/>
    <col min="2811" max="2811" width="8.85546875" style="1" customWidth="1"/>
    <col min="2812" max="2815" width="9.140625" style="1"/>
    <col min="2816" max="2816" width="6" style="1" customWidth="1"/>
    <col min="2817" max="2817" width="8.140625" style="1" customWidth="1"/>
    <col min="2818" max="2818" width="12.42578125" style="1" customWidth="1"/>
    <col min="2819" max="2819" width="9.140625" style="1"/>
    <col min="2820" max="2820" width="12.7109375" style="1" customWidth="1"/>
    <col min="2821" max="3066" width="9.140625" style="1"/>
    <col min="3067" max="3067" width="8.85546875" style="1" customWidth="1"/>
    <col min="3068" max="3071" width="9.140625" style="1"/>
    <col min="3072" max="3072" width="6" style="1" customWidth="1"/>
    <col min="3073" max="3073" width="8.140625" style="1" customWidth="1"/>
    <col min="3074" max="3074" width="12.42578125" style="1" customWidth="1"/>
    <col min="3075" max="3075" width="9.140625" style="1"/>
    <col min="3076" max="3076" width="12.7109375" style="1" customWidth="1"/>
    <col min="3077" max="3322" width="9.140625" style="1"/>
    <col min="3323" max="3323" width="8.85546875" style="1" customWidth="1"/>
    <col min="3324" max="3327" width="9.140625" style="1"/>
    <col min="3328" max="3328" width="6" style="1" customWidth="1"/>
    <col min="3329" max="3329" width="8.140625" style="1" customWidth="1"/>
    <col min="3330" max="3330" width="12.42578125" style="1" customWidth="1"/>
    <col min="3331" max="3331" width="9.140625" style="1"/>
    <col min="3332" max="3332" width="12.7109375" style="1" customWidth="1"/>
    <col min="3333" max="3578" width="9.140625" style="1"/>
    <col min="3579" max="3579" width="8.85546875" style="1" customWidth="1"/>
    <col min="3580" max="3583" width="9.140625" style="1"/>
    <col min="3584" max="3584" width="6" style="1" customWidth="1"/>
    <col min="3585" max="3585" width="8.140625" style="1" customWidth="1"/>
    <col min="3586" max="3586" width="12.42578125" style="1" customWidth="1"/>
    <col min="3587" max="3587" width="9.140625" style="1"/>
    <col min="3588" max="3588" width="12.7109375" style="1" customWidth="1"/>
    <col min="3589" max="3834" width="9.140625" style="1"/>
    <col min="3835" max="3835" width="8.85546875" style="1" customWidth="1"/>
    <col min="3836" max="3839" width="9.140625" style="1"/>
    <col min="3840" max="3840" width="6" style="1" customWidth="1"/>
    <col min="3841" max="3841" width="8.140625" style="1" customWidth="1"/>
    <col min="3842" max="3842" width="12.42578125" style="1" customWidth="1"/>
    <col min="3843" max="3843" width="9.140625" style="1"/>
    <col min="3844" max="3844" width="12.7109375" style="1" customWidth="1"/>
    <col min="3845" max="4090" width="9.140625" style="1"/>
    <col min="4091" max="4091" width="8.85546875" style="1" customWidth="1"/>
    <col min="4092" max="4095" width="9.140625" style="1"/>
    <col min="4096" max="4096" width="6" style="1" customWidth="1"/>
    <col min="4097" max="4097" width="8.140625" style="1" customWidth="1"/>
    <col min="4098" max="4098" width="12.42578125" style="1" customWidth="1"/>
    <col min="4099" max="4099" width="9.140625" style="1"/>
    <col min="4100" max="4100" width="12.7109375" style="1" customWidth="1"/>
    <col min="4101" max="4346" width="9.140625" style="1"/>
    <col min="4347" max="4347" width="8.85546875" style="1" customWidth="1"/>
    <col min="4348" max="4351" width="9.140625" style="1"/>
    <col min="4352" max="4352" width="6" style="1" customWidth="1"/>
    <col min="4353" max="4353" width="8.140625" style="1" customWidth="1"/>
    <col min="4354" max="4354" width="12.42578125" style="1" customWidth="1"/>
    <col min="4355" max="4355" width="9.140625" style="1"/>
    <col min="4356" max="4356" width="12.7109375" style="1" customWidth="1"/>
    <col min="4357" max="4602" width="9.140625" style="1"/>
    <col min="4603" max="4603" width="8.85546875" style="1" customWidth="1"/>
    <col min="4604" max="4607" width="9.140625" style="1"/>
    <col min="4608" max="4608" width="6" style="1" customWidth="1"/>
    <col min="4609" max="4609" width="8.140625" style="1" customWidth="1"/>
    <col min="4610" max="4610" width="12.42578125" style="1" customWidth="1"/>
    <col min="4611" max="4611" width="9.140625" style="1"/>
    <col min="4612" max="4612" width="12.7109375" style="1" customWidth="1"/>
    <col min="4613" max="4858" width="9.140625" style="1"/>
    <col min="4859" max="4859" width="8.85546875" style="1" customWidth="1"/>
    <col min="4860" max="4863" width="9.140625" style="1"/>
    <col min="4864" max="4864" width="6" style="1" customWidth="1"/>
    <col min="4865" max="4865" width="8.140625" style="1" customWidth="1"/>
    <col min="4866" max="4866" width="12.42578125" style="1" customWidth="1"/>
    <col min="4867" max="4867" width="9.140625" style="1"/>
    <col min="4868" max="4868" width="12.7109375" style="1" customWidth="1"/>
    <col min="4869" max="5114" width="9.140625" style="1"/>
    <col min="5115" max="5115" width="8.85546875" style="1" customWidth="1"/>
    <col min="5116" max="5119" width="9.140625" style="1"/>
    <col min="5120" max="5120" width="6" style="1" customWidth="1"/>
    <col min="5121" max="5121" width="8.140625" style="1" customWidth="1"/>
    <col min="5122" max="5122" width="12.42578125" style="1" customWidth="1"/>
    <col min="5123" max="5123" width="9.140625" style="1"/>
    <col min="5124" max="5124" width="12.7109375" style="1" customWidth="1"/>
    <col min="5125" max="5370" width="9.140625" style="1"/>
    <col min="5371" max="5371" width="8.85546875" style="1" customWidth="1"/>
    <col min="5372" max="5375" width="9.140625" style="1"/>
    <col min="5376" max="5376" width="6" style="1" customWidth="1"/>
    <col min="5377" max="5377" width="8.140625" style="1" customWidth="1"/>
    <col min="5378" max="5378" width="12.42578125" style="1" customWidth="1"/>
    <col min="5379" max="5379" width="9.140625" style="1"/>
    <col min="5380" max="5380" width="12.7109375" style="1" customWidth="1"/>
    <col min="5381" max="5626" width="9.140625" style="1"/>
    <col min="5627" max="5627" width="8.85546875" style="1" customWidth="1"/>
    <col min="5628" max="5631" width="9.140625" style="1"/>
    <col min="5632" max="5632" width="6" style="1" customWidth="1"/>
    <col min="5633" max="5633" width="8.140625" style="1" customWidth="1"/>
    <col min="5634" max="5634" width="12.42578125" style="1" customWidth="1"/>
    <col min="5635" max="5635" width="9.140625" style="1"/>
    <col min="5636" max="5636" width="12.7109375" style="1" customWidth="1"/>
    <col min="5637" max="5882" width="9.140625" style="1"/>
    <col min="5883" max="5883" width="8.85546875" style="1" customWidth="1"/>
    <col min="5884" max="5887" width="9.140625" style="1"/>
    <col min="5888" max="5888" width="6" style="1" customWidth="1"/>
    <col min="5889" max="5889" width="8.140625" style="1" customWidth="1"/>
    <col min="5890" max="5890" width="12.42578125" style="1" customWidth="1"/>
    <col min="5891" max="5891" width="9.140625" style="1"/>
    <col min="5892" max="5892" width="12.7109375" style="1" customWidth="1"/>
    <col min="5893" max="6138" width="9.140625" style="1"/>
    <col min="6139" max="6139" width="8.85546875" style="1" customWidth="1"/>
    <col min="6140" max="6143" width="9.140625" style="1"/>
    <col min="6144" max="6144" width="6" style="1" customWidth="1"/>
    <col min="6145" max="6145" width="8.140625" style="1" customWidth="1"/>
    <col min="6146" max="6146" width="12.42578125" style="1" customWidth="1"/>
    <col min="6147" max="6147" width="9.140625" style="1"/>
    <col min="6148" max="6148" width="12.7109375" style="1" customWidth="1"/>
    <col min="6149" max="6394" width="9.140625" style="1"/>
    <col min="6395" max="6395" width="8.85546875" style="1" customWidth="1"/>
    <col min="6396" max="6399" width="9.140625" style="1"/>
    <col min="6400" max="6400" width="6" style="1" customWidth="1"/>
    <col min="6401" max="6401" width="8.140625" style="1" customWidth="1"/>
    <col min="6402" max="6402" width="12.42578125" style="1" customWidth="1"/>
    <col min="6403" max="6403" width="9.140625" style="1"/>
    <col min="6404" max="6404" width="12.7109375" style="1" customWidth="1"/>
    <col min="6405" max="6650" width="9.140625" style="1"/>
    <col min="6651" max="6651" width="8.85546875" style="1" customWidth="1"/>
    <col min="6652" max="6655" width="9.140625" style="1"/>
    <col min="6656" max="6656" width="6" style="1" customWidth="1"/>
    <col min="6657" max="6657" width="8.140625" style="1" customWidth="1"/>
    <col min="6658" max="6658" width="12.42578125" style="1" customWidth="1"/>
    <col min="6659" max="6659" width="9.140625" style="1"/>
    <col min="6660" max="6660" width="12.7109375" style="1" customWidth="1"/>
    <col min="6661" max="6906" width="9.140625" style="1"/>
    <col min="6907" max="6907" width="8.85546875" style="1" customWidth="1"/>
    <col min="6908" max="6911" width="9.140625" style="1"/>
    <col min="6912" max="6912" width="6" style="1" customWidth="1"/>
    <col min="6913" max="6913" width="8.140625" style="1" customWidth="1"/>
    <col min="6914" max="6914" width="12.42578125" style="1" customWidth="1"/>
    <col min="6915" max="6915" width="9.140625" style="1"/>
    <col min="6916" max="6916" width="12.7109375" style="1" customWidth="1"/>
    <col min="6917" max="7162" width="9.140625" style="1"/>
    <col min="7163" max="7163" width="8.85546875" style="1" customWidth="1"/>
    <col min="7164" max="7167" width="9.140625" style="1"/>
    <col min="7168" max="7168" width="6" style="1" customWidth="1"/>
    <col min="7169" max="7169" width="8.140625" style="1" customWidth="1"/>
    <col min="7170" max="7170" width="12.42578125" style="1" customWidth="1"/>
    <col min="7171" max="7171" width="9.140625" style="1"/>
    <col min="7172" max="7172" width="12.7109375" style="1" customWidth="1"/>
    <col min="7173" max="7418" width="9.140625" style="1"/>
    <col min="7419" max="7419" width="8.85546875" style="1" customWidth="1"/>
    <col min="7420" max="7423" width="9.140625" style="1"/>
    <col min="7424" max="7424" width="6" style="1" customWidth="1"/>
    <col min="7425" max="7425" width="8.140625" style="1" customWidth="1"/>
    <col min="7426" max="7426" width="12.42578125" style="1" customWidth="1"/>
    <col min="7427" max="7427" width="9.140625" style="1"/>
    <col min="7428" max="7428" width="12.7109375" style="1" customWidth="1"/>
    <col min="7429" max="7674" width="9.140625" style="1"/>
    <col min="7675" max="7675" width="8.85546875" style="1" customWidth="1"/>
    <col min="7676" max="7679" width="9.140625" style="1"/>
    <col min="7680" max="7680" width="6" style="1" customWidth="1"/>
    <col min="7681" max="7681" width="8.140625" style="1" customWidth="1"/>
    <col min="7682" max="7682" width="12.42578125" style="1" customWidth="1"/>
    <col min="7683" max="7683" width="9.140625" style="1"/>
    <col min="7684" max="7684" width="12.7109375" style="1" customWidth="1"/>
    <col min="7685" max="7930" width="9.140625" style="1"/>
    <col min="7931" max="7931" width="8.85546875" style="1" customWidth="1"/>
    <col min="7932" max="7935" width="9.140625" style="1"/>
    <col min="7936" max="7936" width="6" style="1" customWidth="1"/>
    <col min="7937" max="7937" width="8.140625" style="1" customWidth="1"/>
    <col min="7938" max="7938" width="12.42578125" style="1" customWidth="1"/>
    <col min="7939" max="7939" width="9.140625" style="1"/>
    <col min="7940" max="7940" width="12.7109375" style="1" customWidth="1"/>
    <col min="7941" max="8186" width="9.140625" style="1"/>
    <col min="8187" max="8187" width="8.85546875" style="1" customWidth="1"/>
    <col min="8188" max="8191" width="9.140625" style="1"/>
    <col min="8192" max="8192" width="6" style="1" customWidth="1"/>
    <col min="8193" max="8193" width="8.140625" style="1" customWidth="1"/>
    <col min="8194" max="8194" width="12.42578125" style="1" customWidth="1"/>
    <col min="8195" max="8195" width="9.140625" style="1"/>
    <col min="8196" max="8196" width="12.7109375" style="1" customWidth="1"/>
    <col min="8197" max="8442" width="9.140625" style="1"/>
    <col min="8443" max="8443" width="8.85546875" style="1" customWidth="1"/>
    <col min="8444" max="8447" width="9.140625" style="1"/>
    <col min="8448" max="8448" width="6" style="1" customWidth="1"/>
    <col min="8449" max="8449" width="8.140625" style="1" customWidth="1"/>
    <col min="8450" max="8450" width="12.42578125" style="1" customWidth="1"/>
    <col min="8451" max="8451" width="9.140625" style="1"/>
    <col min="8452" max="8452" width="12.7109375" style="1" customWidth="1"/>
    <col min="8453" max="8698" width="9.140625" style="1"/>
    <col min="8699" max="8699" width="8.85546875" style="1" customWidth="1"/>
    <col min="8700" max="8703" width="9.140625" style="1"/>
    <col min="8704" max="8704" width="6" style="1" customWidth="1"/>
    <col min="8705" max="8705" width="8.140625" style="1" customWidth="1"/>
    <col min="8706" max="8706" width="12.42578125" style="1" customWidth="1"/>
    <col min="8707" max="8707" width="9.140625" style="1"/>
    <col min="8708" max="8708" width="12.7109375" style="1" customWidth="1"/>
    <col min="8709" max="8954" width="9.140625" style="1"/>
    <col min="8955" max="8955" width="8.85546875" style="1" customWidth="1"/>
    <col min="8956" max="8959" width="9.140625" style="1"/>
    <col min="8960" max="8960" width="6" style="1" customWidth="1"/>
    <col min="8961" max="8961" width="8.140625" style="1" customWidth="1"/>
    <col min="8962" max="8962" width="12.42578125" style="1" customWidth="1"/>
    <col min="8963" max="8963" width="9.140625" style="1"/>
    <col min="8964" max="8964" width="12.7109375" style="1" customWidth="1"/>
    <col min="8965" max="9210" width="9.140625" style="1"/>
    <col min="9211" max="9211" width="8.85546875" style="1" customWidth="1"/>
    <col min="9212" max="9215" width="9.140625" style="1"/>
    <col min="9216" max="9216" width="6" style="1" customWidth="1"/>
    <col min="9217" max="9217" width="8.140625" style="1" customWidth="1"/>
    <col min="9218" max="9218" width="12.42578125" style="1" customWidth="1"/>
    <col min="9219" max="9219" width="9.140625" style="1"/>
    <col min="9220" max="9220" width="12.7109375" style="1" customWidth="1"/>
    <col min="9221" max="9466" width="9.140625" style="1"/>
    <col min="9467" max="9467" width="8.85546875" style="1" customWidth="1"/>
    <col min="9468" max="9471" width="9.140625" style="1"/>
    <col min="9472" max="9472" width="6" style="1" customWidth="1"/>
    <col min="9473" max="9473" width="8.140625" style="1" customWidth="1"/>
    <col min="9474" max="9474" width="12.42578125" style="1" customWidth="1"/>
    <col min="9475" max="9475" width="9.140625" style="1"/>
    <col min="9476" max="9476" width="12.7109375" style="1" customWidth="1"/>
    <col min="9477" max="9722" width="9.140625" style="1"/>
    <col min="9723" max="9723" width="8.85546875" style="1" customWidth="1"/>
    <col min="9724" max="9727" width="9.140625" style="1"/>
    <col min="9728" max="9728" width="6" style="1" customWidth="1"/>
    <col min="9729" max="9729" width="8.140625" style="1" customWidth="1"/>
    <col min="9730" max="9730" width="12.42578125" style="1" customWidth="1"/>
    <col min="9731" max="9731" width="9.140625" style="1"/>
    <col min="9732" max="9732" width="12.7109375" style="1" customWidth="1"/>
    <col min="9733" max="9978" width="9.140625" style="1"/>
    <col min="9979" max="9979" width="8.85546875" style="1" customWidth="1"/>
    <col min="9980" max="9983" width="9.140625" style="1"/>
    <col min="9984" max="9984" width="6" style="1" customWidth="1"/>
    <col min="9985" max="9985" width="8.140625" style="1" customWidth="1"/>
    <col min="9986" max="9986" width="12.42578125" style="1" customWidth="1"/>
    <col min="9987" max="9987" width="9.140625" style="1"/>
    <col min="9988" max="9988" width="12.7109375" style="1" customWidth="1"/>
    <col min="9989" max="10234" width="9.140625" style="1"/>
    <col min="10235" max="10235" width="8.85546875" style="1" customWidth="1"/>
    <col min="10236" max="10239" width="9.140625" style="1"/>
    <col min="10240" max="10240" width="6" style="1" customWidth="1"/>
    <col min="10241" max="10241" width="8.140625" style="1" customWidth="1"/>
    <col min="10242" max="10242" width="12.42578125" style="1" customWidth="1"/>
    <col min="10243" max="10243" width="9.140625" style="1"/>
    <col min="10244" max="10244" width="12.7109375" style="1" customWidth="1"/>
    <col min="10245" max="10490" width="9.140625" style="1"/>
    <col min="10491" max="10491" width="8.85546875" style="1" customWidth="1"/>
    <col min="10492" max="10495" width="9.140625" style="1"/>
    <col min="10496" max="10496" width="6" style="1" customWidth="1"/>
    <col min="10497" max="10497" width="8.140625" style="1" customWidth="1"/>
    <col min="10498" max="10498" width="12.42578125" style="1" customWidth="1"/>
    <col min="10499" max="10499" width="9.140625" style="1"/>
    <col min="10500" max="10500" width="12.7109375" style="1" customWidth="1"/>
    <col min="10501" max="10746" width="9.140625" style="1"/>
    <col min="10747" max="10747" width="8.85546875" style="1" customWidth="1"/>
    <col min="10748" max="10751" width="9.140625" style="1"/>
    <col min="10752" max="10752" width="6" style="1" customWidth="1"/>
    <col min="10753" max="10753" width="8.140625" style="1" customWidth="1"/>
    <col min="10754" max="10754" width="12.42578125" style="1" customWidth="1"/>
    <col min="10755" max="10755" width="9.140625" style="1"/>
    <col min="10756" max="10756" width="12.7109375" style="1" customWidth="1"/>
    <col min="10757" max="11002" width="9.140625" style="1"/>
    <col min="11003" max="11003" width="8.85546875" style="1" customWidth="1"/>
    <col min="11004" max="11007" width="9.140625" style="1"/>
    <col min="11008" max="11008" width="6" style="1" customWidth="1"/>
    <col min="11009" max="11009" width="8.140625" style="1" customWidth="1"/>
    <col min="11010" max="11010" width="12.42578125" style="1" customWidth="1"/>
    <col min="11011" max="11011" width="9.140625" style="1"/>
    <col min="11012" max="11012" width="12.7109375" style="1" customWidth="1"/>
    <col min="11013" max="11258" width="9.140625" style="1"/>
    <col min="11259" max="11259" width="8.85546875" style="1" customWidth="1"/>
    <col min="11260" max="11263" width="9.140625" style="1"/>
    <col min="11264" max="11264" width="6" style="1" customWidth="1"/>
    <col min="11265" max="11265" width="8.140625" style="1" customWidth="1"/>
    <col min="11266" max="11266" width="12.42578125" style="1" customWidth="1"/>
    <col min="11267" max="11267" width="9.140625" style="1"/>
    <col min="11268" max="11268" width="12.7109375" style="1" customWidth="1"/>
    <col min="11269" max="11514" width="9.140625" style="1"/>
    <col min="11515" max="11515" width="8.85546875" style="1" customWidth="1"/>
    <col min="11516" max="11519" width="9.140625" style="1"/>
    <col min="11520" max="11520" width="6" style="1" customWidth="1"/>
    <col min="11521" max="11521" width="8.140625" style="1" customWidth="1"/>
    <col min="11522" max="11522" width="12.42578125" style="1" customWidth="1"/>
    <col min="11523" max="11523" width="9.140625" style="1"/>
    <col min="11524" max="11524" width="12.7109375" style="1" customWidth="1"/>
    <col min="11525" max="11770" width="9.140625" style="1"/>
    <col min="11771" max="11771" width="8.85546875" style="1" customWidth="1"/>
    <col min="11772" max="11775" width="9.140625" style="1"/>
    <col min="11776" max="11776" width="6" style="1" customWidth="1"/>
    <col min="11777" max="11777" width="8.140625" style="1" customWidth="1"/>
    <col min="11778" max="11778" width="12.42578125" style="1" customWidth="1"/>
    <col min="11779" max="11779" width="9.140625" style="1"/>
    <col min="11780" max="11780" width="12.7109375" style="1" customWidth="1"/>
    <col min="11781" max="12026" width="9.140625" style="1"/>
    <col min="12027" max="12027" width="8.85546875" style="1" customWidth="1"/>
    <col min="12028" max="12031" width="9.140625" style="1"/>
    <col min="12032" max="12032" width="6" style="1" customWidth="1"/>
    <col min="12033" max="12033" width="8.140625" style="1" customWidth="1"/>
    <col min="12034" max="12034" width="12.42578125" style="1" customWidth="1"/>
    <col min="12035" max="12035" width="9.140625" style="1"/>
    <col min="12036" max="12036" width="12.7109375" style="1" customWidth="1"/>
    <col min="12037" max="12282" width="9.140625" style="1"/>
    <col min="12283" max="12283" width="8.85546875" style="1" customWidth="1"/>
    <col min="12284" max="12287" width="9.140625" style="1"/>
    <col min="12288" max="12288" width="6" style="1" customWidth="1"/>
    <col min="12289" max="12289" width="8.140625" style="1" customWidth="1"/>
    <col min="12290" max="12290" width="12.42578125" style="1" customWidth="1"/>
    <col min="12291" max="12291" width="9.140625" style="1"/>
    <col min="12292" max="12292" width="12.7109375" style="1" customWidth="1"/>
    <col min="12293" max="12538" width="9.140625" style="1"/>
    <col min="12539" max="12539" width="8.85546875" style="1" customWidth="1"/>
    <col min="12540" max="12543" width="9.140625" style="1"/>
    <col min="12544" max="12544" width="6" style="1" customWidth="1"/>
    <col min="12545" max="12545" width="8.140625" style="1" customWidth="1"/>
    <col min="12546" max="12546" width="12.42578125" style="1" customWidth="1"/>
    <col min="12547" max="12547" width="9.140625" style="1"/>
    <col min="12548" max="12548" width="12.7109375" style="1" customWidth="1"/>
    <col min="12549" max="12794" width="9.140625" style="1"/>
    <col min="12795" max="12795" width="8.85546875" style="1" customWidth="1"/>
    <col min="12796" max="12799" width="9.140625" style="1"/>
    <col min="12800" max="12800" width="6" style="1" customWidth="1"/>
    <col min="12801" max="12801" width="8.140625" style="1" customWidth="1"/>
    <col min="12802" max="12802" width="12.42578125" style="1" customWidth="1"/>
    <col min="12803" max="12803" width="9.140625" style="1"/>
    <col min="12804" max="12804" width="12.7109375" style="1" customWidth="1"/>
    <col min="12805" max="13050" width="9.140625" style="1"/>
    <col min="13051" max="13051" width="8.85546875" style="1" customWidth="1"/>
    <col min="13052" max="13055" width="9.140625" style="1"/>
    <col min="13056" max="13056" width="6" style="1" customWidth="1"/>
    <col min="13057" max="13057" width="8.140625" style="1" customWidth="1"/>
    <col min="13058" max="13058" width="12.42578125" style="1" customWidth="1"/>
    <col min="13059" max="13059" width="9.140625" style="1"/>
    <col min="13060" max="13060" width="12.7109375" style="1" customWidth="1"/>
    <col min="13061" max="13306" width="9.140625" style="1"/>
    <col min="13307" max="13307" width="8.85546875" style="1" customWidth="1"/>
    <col min="13308" max="13311" width="9.140625" style="1"/>
    <col min="13312" max="13312" width="6" style="1" customWidth="1"/>
    <col min="13313" max="13313" width="8.140625" style="1" customWidth="1"/>
    <col min="13314" max="13314" width="12.42578125" style="1" customWidth="1"/>
    <col min="13315" max="13315" width="9.140625" style="1"/>
    <col min="13316" max="13316" width="12.7109375" style="1" customWidth="1"/>
    <col min="13317" max="13562" width="9.140625" style="1"/>
    <col min="13563" max="13563" width="8.85546875" style="1" customWidth="1"/>
    <col min="13564" max="13567" width="9.140625" style="1"/>
    <col min="13568" max="13568" width="6" style="1" customWidth="1"/>
    <col min="13569" max="13569" width="8.140625" style="1" customWidth="1"/>
    <col min="13570" max="13570" width="12.42578125" style="1" customWidth="1"/>
    <col min="13571" max="13571" width="9.140625" style="1"/>
    <col min="13572" max="13572" width="12.7109375" style="1" customWidth="1"/>
    <col min="13573" max="13818" width="9.140625" style="1"/>
    <col min="13819" max="13819" width="8.85546875" style="1" customWidth="1"/>
    <col min="13820" max="13823" width="9.140625" style="1"/>
    <col min="13824" max="13824" width="6" style="1" customWidth="1"/>
    <col min="13825" max="13825" width="8.140625" style="1" customWidth="1"/>
    <col min="13826" max="13826" width="12.42578125" style="1" customWidth="1"/>
    <col min="13827" max="13827" width="9.140625" style="1"/>
    <col min="13828" max="13828" width="12.7109375" style="1" customWidth="1"/>
    <col min="13829" max="14074" width="9.140625" style="1"/>
    <col min="14075" max="14075" width="8.85546875" style="1" customWidth="1"/>
    <col min="14076" max="14079" width="9.140625" style="1"/>
    <col min="14080" max="14080" width="6" style="1" customWidth="1"/>
    <col min="14081" max="14081" width="8.140625" style="1" customWidth="1"/>
    <col min="14082" max="14082" width="12.42578125" style="1" customWidth="1"/>
    <col min="14083" max="14083" width="9.140625" style="1"/>
    <col min="14084" max="14084" width="12.7109375" style="1" customWidth="1"/>
    <col min="14085" max="14330" width="9.140625" style="1"/>
    <col min="14331" max="14331" width="8.85546875" style="1" customWidth="1"/>
    <col min="14332" max="14335" width="9.140625" style="1"/>
    <col min="14336" max="14336" width="6" style="1" customWidth="1"/>
    <col min="14337" max="14337" width="8.140625" style="1" customWidth="1"/>
    <col min="14338" max="14338" width="12.42578125" style="1" customWidth="1"/>
    <col min="14339" max="14339" width="9.140625" style="1"/>
    <col min="14340" max="14340" width="12.7109375" style="1" customWidth="1"/>
    <col min="14341" max="14586" width="9.140625" style="1"/>
    <col min="14587" max="14587" width="8.85546875" style="1" customWidth="1"/>
    <col min="14588" max="14591" width="9.140625" style="1"/>
    <col min="14592" max="14592" width="6" style="1" customWidth="1"/>
    <col min="14593" max="14593" width="8.140625" style="1" customWidth="1"/>
    <col min="14594" max="14594" width="12.42578125" style="1" customWidth="1"/>
    <col min="14595" max="14595" width="9.140625" style="1"/>
    <col min="14596" max="14596" width="12.7109375" style="1" customWidth="1"/>
    <col min="14597" max="14842" width="9.140625" style="1"/>
    <col min="14843" max="14843" width="8.85546875" style="1" customWidth="1"/>
    <col min="14844" max="14847" width="9.140625" style="1"/>
    <col min="14848" max="14848" width="6" style="1" customWidth="1"/>
    <col min="14849" max="14849" width="8.140625" style="1" customWidth="1"/>
    <col min="14850" max="14850" width="12.42578125" style="1" customWidth="1"/>
    <col min="14851" max="14851" width="9.140625" style="1"/>
    <col min="14852" max="14852" width="12.7109375" style="1" customWidth="1"/>
    <col min="14853" max="15098" width="9.140625" style="1"/>
    <col min="15099" max="15099" width="8.85546875" style="1" customWidth="1"/>
    <col min="15100" max="15103" width="9.140625" style="1"/>
    <col min="15104" max="15104" width="6" style="1" customWidth="1"/>
    <col min="15105" max="15105" width="8.140625" style="1" customWidth="1"/>
    <col min="15106" max="15106" width="12.42578125" style="1" customWidth="1"/>
    <col min="15107" max="15107" width="9.140625" style="1"/>
    <col min="15108" max="15108" width="12.7109375" style="1" customWidth="1"/>
    <col min="15109" max="15354" width="9.140625" style="1"/>
    <col min="15355" max="15355" width="8.85546875" style="1" customWidth="1"/>
    <col min="15356" max="15359" width="9.140625" style="1"/>
    <col min="15360" max="15360" width="6" style="1" customWidth="1"/>
    <col min="15361" max="15361" width="8.140625" style="1" customWidth="1"/>
    <col min="15362" max="15362" width="12.42578125" style="1" customWidth="1"/>
    <col min="15363" max="15363" width="9.140625" style="1"/>
    <col min="15364" max="15364" width="12.7109375" style="1" customWidth="1"/>
    <col min="15365" max="15610" width="9.140625" style="1"/>
    <col min="15611" max="15611" width="8.85546875" style="1" customWidth="1"/>
    <col min="15612" max="15615" width="9.140625" style="1"/>
    <col min="15616" max="15616" width="6" style="1" customWidth="1"/>
    <col min="15617" max="15617" width="8.140625" style="1" customWidth="1"/>
    <col min="15618" max="15618" width="12.42578125" style="1" customWidth="1"/>
    <col min="15619" max="15619" width="9.140625" style="1"/>
    <col min="15620" max="15620" width="12.7109375" style="1" customWidth="1"/>
    <col min="15621" max="15866" width="9.140625" style="1"/>
    <col min="15867" max="15867" width="8.85546875" style="1" customWidth="1"/>
    <col min="15868" max="15871" width="9.140625" style="1"/>
    <col min="15872" max="15872" width="6" style="1" customWidth="1"/>
    <col min="15873" max="15873" width="8.140625" style="1" customWidth="1"/>
    <col min="15874" max="15874" width="12.42578125" style="1" customWidth="1"/>
    <col min="15875" max="15875" width="9.140625" style="1"/>
    <col min="15876" max="15876" width="12.7109375" style="1" customWidth="1"/>
    <col min="15877" max="16122" width="9.140625" style="1"/>
    <col min="16123" max="16123" width="8.85546875" style="1" customWidth="1"/>
    <col min="16124" max="16127" width="9.140625" style="1"/>
    <col min="16128" max="16128" width="6" style="1" customWidth="1"/>
    <col min="16129" max="16129" width="8.140625" style="1" customWidth="1"/>
    <col min="16130" max="16130" width="12.42578125" style="1" customWidth="1"/>
    <col min="16131" max="16131" width="9.140625" style="1"/>
    <col min="16132" max="16132" width="12.7109375" style="1" customWidth="1"/>
    <col min="16133" max="16377" width="9.140625" style="1"/>
    <col min="16378" max="16384" width="9.140625" style="1" customWidth="1"/>
  </cols>
  <sheetData>
    <row r="1" spans="1:7" ht="31.9" customHeight="1" thickBot="1" x14ac:dyDescent="0.3">
      <c r="A1" s="485" t="e" vm="1">
        <v>#VALUE!</v>
      </c>
      <c r="B1" s="486"/>
      <c r="C1" s="475" t="s">
        <v>398</v>
      </c>
      <c r="D1" s="476"/>
      <c r="E1" s="477"/>
    </row>
    <row r="2" spans="1:7" ht="21" thickBot="1" x14ac:dyDescent="0.35">
      <c r="A2" s="485"/>
      <c r="B2" s="486"/>
      <c r="C2" s="478" t="s">
        <v>535</v>
      </c>
      <c r="D2" s="479"/>
      <c r="E2" s="480"/>
    </row>
    <row r="3" spans="1:7" ht="15" x14ac:dyDescent="0.25">
      <c r="A3" s="485"/>
      <c r="B3" s="486"/>
      <c r="C3" s="481" t="s">
        <v>0</v>
      </c>
      <c r="D3" s="482"/>
      <c r="E3" s="483"/>
    </row>
    <row r="4" spans="1:7" ht="15" x14ac:dyDescent="0.25">
      <c r="A4" s="485"/>
      <c r="B4" s="486"/>
      <c r="C4" s="469" t="s">
        <v>1</v>
      </c>
      <c r="D4" s="470"/>
      <c r="E4" s="471"/>
    </row>
    <row r="5" spans="1:7" ht="15" customHeight="1" thickBot="1" x14ac:dyDescent="0.3">
      <c r="A5" s="487"/>
      <c r="B5" s="488"/>
      <c r="C5" s="484" t="s">
        <v>532</v>
      </c>
      <c r="D5" s="470"/>
      <c r="E5" s="471"/>
    </row>
    <row r="6" spans="1:7" ht="14.45" customHeight="1" x14ac:dyDescent="0.25">
      <c r="A6" s="465" t="s">
        <v>2</v>
      </c>
      <c r="B6" s="466"/>
      <c r="C6" s="469"/>
      <c r="D6" s="470"/>
      <c r="E6" s="471"/>
    </row>
    <row r="7" spans="1:7" ht="12" customHeight="1" thickBot="1" x14ac:dyDescent="0.3">
      <c r="A7" s="467"/>
      <c r="B7" s="468"/>
      <c r="C7" s="472" t="s">
        <v>3</v>
      </c>
      <c r="D7" s="473"/>
      <c r="E7" s="474"/>
    </row>
    <row r="8" spans="1:7" ht="15.75" thickBot="1" x14ac:dyDescent="0.25">
      <c r="A8" s="458"/>
      <c r="B8" s="459"/>
      <c r="C8" s="459"/>
      <c r="D8" s="459"/>
      <c r="E8" s="460"/>
    </row>
    <row r="9" spans="1:7" ht="14.25" x14ac:dyDescent="0.2">
      <c r="A9" s="347" t="s">
        <v>46</v>
      </c>
      <c r="B9" s="99"/>
      <c r="C9" s="100"/>
      <c r="D9" s="101"/>
      <c r="E9" s="100"/>
    </row>
    <row r="10" spans="1:7" ht="51.75" customHeight="1" x14ac:dyDescent="0.25">
      <c r="A10" s="348" t="s">
        <v>349</v>
      </c>
      <c r="B10" s="14"/>
      <c r="C10" s="15"/>
      <c r="D10" s="16"/>
      <c r="E10" s="17"/>
    </row>
    <row r="11" spans="1:7" ht="30" x14ac:dyDescent="0.25">
      <c r="A11" s="228" t="s">
        <v>47</v>
      </c>
      <c r="B11" s="14"/>
      <c r="C11" s="18"/>
      <c r="D11" s="19"/>
      <c r="E11" s="18"/>
    </row>
    <row r="12" spans="1:7" ht="15" x14ac:dyDescent="0.25">
      <c r="A12" s="14"/>
      <c r="B12" s="14"/>
      <c r="C12" s="18"/>
      <c r="D12" s="19"/>
      <c r="E12" s="18"/>
    </row>
    <row r="13" spans="1:7" ht="15" x14ac:dyDescent="0.25">
      <c r="A13" s="14"/>
      <c r="B13" s="14"/>
      <c r="C13" s="329" t="s">
        <v>401</v>
      </c>
      <c r="D13" s="19"/>
      <c r="E13" s="18"/>
    </row>
    <row r="14" spans="1:7" ht="13.15" customHeight="1" x14ac:dyDescent="0.25">
      <c r="A14" s="20" t="s">
        <v>6</v>
      </c>
      <c r="B14" s="14" t="s">
        <v>376</v>
      </c>
      <c r="C14" s="330" t="s">
        <v>378</v>
      </c>
      <c r="D14" s="19" t="s">
        <v>7</v>
      </c>
      <c r="E14" s="18" t="s">
        <v>8</v>
      </c>
    </row>
    <row r="15" spans="1:7" ht="13.15" customHeight="1" x14ac:dyDescent="0.25">
      <c r="A15" s="21" t="s">
        <v>411</v>
      </c>
      <c r="B15" s="143">
        <f>C15/0.82</f>
        <v>111457.31707317074</v>
      </c>
      <c r="C15" s="230">
        <v>91395</v>
      </c>
      <c r="D15" s="25"/>
      <c r="E15" s="25" t="str">
        <f>IF(C15*D15,C15*D15,"")</f>
        <v/>
      </c>
    </row>
    <row r="16" spans="1:7" ht="15" x14ac:dyDescent="0.25">
      <c r="A16" s="37" t="s">
        <v>75</v>
      </c>
      <c r="B16" s="143">
        <f>C16/0.82</f>
        <v>116754.87804878049</v>
      </c>
      <c r="C16" s="179">
        <v>95739</v>
      </c>
      <c r="D16" s="24"/>
      <c r="E16" s="25" t="str">
        <f>IF(C16*D16,C16*D16,"")</f>
        <v/>
      </c>
      <c r="G16" s="168"/>
    </row>
    <row r="17" spans="1:7" ht="15" x14ac:dyDescent="0.25">
      <c r="A17" s="14"/>
      <c r="B17" s="14"/>
      <c r="C17" s="18"/>
      <c r="D17" s="19"/>
      <c r="E17" s="18"/>
    </row>
    <row r="18" spans="1:7" ht="15" x14ac:dyDescent="0.25">
      <c r="A18" s="20" t="s">
        <v>9</v>
      </c>
      <c r="B18" s="14"/>
      <c r="C18" s="15"/>
      <c r="D18" s="16"/>
      <c r="E18" s="18"/>
    </row>
    <row r="19" spans="1:7" ht="15" x14ac:dyDescent="0.25">
      <c r="A19" s="22" t="s">
        <v>76</v>
      </c>
      <c r="B19" s="143">
        <f t="shared" ref="B19:B45" si="0">C19/0.82</f>
        <v>37920.731707317078</v>
      </c>
      <c r="C19" s="179">
        <v>31095</v>
      </c>
      <c r="D19" s="24"/>
      <c r="E19" s="25" t="str">
        <f t="shared" ref="E19:E45" si="1">IF(C19*D19,C19*D19,"")</f>
        <v/>
      </c>
      <c r="G19" s="168"/>
    </row>
    <row r="20" spans="1:7" ht="15" x14ac:dyDescent="0.25">
      <c r="A20" s="22" t="s">
        <v>78</v>
      </c>
      <c r="B20" s="143">
        <f t="shared" si="0"/>
        <v>1317.0731707317075</v>
      </c>
      <c r="C20" s="182">
        <v>1080</v>
      </c>
      <c r="D20" s="27"/>
      <c r="E20" s="25" t="str">
        <f t="shared" si="1"/>
        <v/>
      </c>
      <c r="G20" s="168"/>
    </row>
    <row r="21" spans="1:7" ht="15" x14ac:dyDescent="0.25">
      <c r="A21" s="22" t="s">
        <v>79</v>
      </c>
      <c r="B21" s="143">
        <f t="shared" si="0"/>
        <v>645.1219512195122</v>
      </c>
      <c r="C21" s="182">
        <v>529</v>
      </c>
      <c r="D21" s="27"/>
      <c r="E21" s="25" t="str">
        <f t="shared" si="1"/>
        <v/>
      </c>
      <c r="G21" s="168"/>
    </row>
    <row r="22" spans="1:7" ht="15" x14ac:dyDescent="0.25">
      <c r="A22" s="22" t="s">
        <v>80</v>
      </c>
      <c r="B22" s="143">
        <f t="shared" si="0"/>
        <v>2674.3902439024391</v>
      </c>
      <c r="C22" s="182">
        <v>2193</v>
      </c>
      <c r="D22" s="27"/>
      <c r="E22" s="25" t="str">
        <f t="shared" si="1"/>
        <v/>
      </c>
      <c r="G22" s="168"/>
    </row>
    <row r="23" spans="1:7" ht="15" x14ac:dyDescent="0.25">
      <c r="A23" s="22" t="s">
        <v>81</v>
      </c>
      <c r="B23" s="143">
        <f t="shared" si="0"/>
        <v>502.43902439024396</v>
      </c>
      <c r="C23" s="182">
        <v>412</v>
      </c>
      <c r="D23" s="27"/>
      <c r="E23" s="25" t="str">
        <f t="shared" si="1"/>
        <v/>
      </c>
      <c r="G23" s="168"/>
    </row>
    <row r="24" spans="1:7" ht="15" x14ac:dyDescent="0.25">
      <c r="A24" s="22" t="s">
        <v>82</v>
      </c>
      <c r="B24" s="143">
        <f t="shared" si="0"/>
        <v>690.2439024390244</v>
      </c>
      <c r="C24" s="182">
        <v>566</v>
      </c>
      <c r="D24" s="27"/>
      <c r="E24" s="25" t="str">
        <f t="shared" si="1"/>
        <v/>
      </c>
      <c r="G24" s="168"/>
    </row>
    <row r="25" spans="1:7" ht="15" x14ac:dyDescent="0.25">
      <c r="A25" s="22" t="s">
        <v>83</v>
      </c>
      <c r="B25" s="143">
        <f t="shared" si="0"/>
        <v>341.46341463414637</v>
      </c>
      <c r="C25" s="182">
        <v>280</v>
      </c>
      <c r="D25" s="27"/>
      <c r="E25" s="25" t="str">
        <f t="shared" si="1"/>
        <v/>
      </c>
      <c r="G25" s="168"/>
    </row>
    <row r="26" spans="1:7" ht="15" x14ac:dyDescent="0.25">
      <c r="A26" s="22" t="s">
        <v>84</v>
      </c>
      <c r="B26" s="143">
        <f t="shared" si="0"/>
        <v>957.31707317073176</v>
      </c>
      <c r="C26" s="182">
        <v>785</v>
      </c>
      <c r="D26" s="27"/>
      <c r="E26" s="25" t="str">
        <f t="shared" si="1"/>
        <v/>
      </c>
      <c r="G26" s="168"/>
    </row>
    <row r="27" spans="1:7" ht="15" x14ac:dyDescent="0.25">
      <c r="A27" s="28" t="s">
        <v>340</v>
      </c>
      <c r="B27" s="143">
        <f t="shared" si="0"/>
        <v>1254.8780487804879</v>
      </c>
      <c r="C27" s="188">
        <v>1029</v>
      </c>
      <c r="D27" s="29"/>
      <c r="E27" s="30" t="str">
        <f t="shared" si="1"/>
        <v/>
      </c>
      <c r="G27" s="168"/>
    </row>
    <row r="28" spans="1:7" ht="15" x14ac:dyDescent="0.25">
      <c r="A28" s="28" t="s">
        <v>341</v>
      </c>
      <c r="B28" s="143">
        <f t="shared" si="0"/>
        <v>1254.8780487804879</v>
      </c>
      <c r="C28" s="188">
        <v>1029</v>
      </c>
      <c r="D28" s="29"/>
      <c r="E28" s="30" t="str">
        <f t="shared" si="1"/>
        <v/>
      </c>
      <c r="G28" s="168"/>
    </row>
    <row r="29" spans="1:7" customFormat="1" ht="15" x14ac:dyDescent="0.25">
      <c r="A29" s="28" t="s">
        <v>342</v>
      </c>
      <c r="B29" s="143">
        <f t="shared" si="0"/>
        <v>1254.8780487804879</v>
      </c>
      <c r="C29" s="188">
        <v>1029</v>
      </c>
      <c r="D29" s="29"/>
      <c r="E29" s="30" t="str">
        <f t="shared" si="1"/>
        <v/>
      </c>
      <c r="G29" s="168"/>
    </row>
    <row r="30" spans="1:7" ht="15" x14ac:dyDescent="0.25">
      <c r="A30" s="28" t="s">
        <v>526</v>
      </c>
      <c r="B30" s="143">
        <f t="shared" si="0"/>
        <v>335.36585365853659</v>
      </c>
      <c r="C30" s="188">
        <v>275</v>
      </c>
      <c r="D30" s="29"/>
      <c r="E30" s="30" t="str">
        <f t="shared" si="1"/>
        <v/>
      </c>
      <c r="G30" s="168"/>
    </row>
    <row r="31" spans="1:7" ht="15" x14ac:dyDescent="0.25">
      <c r="A31" s="28" t="s">
        <v>527</v>
      </c>
      <c r="B31" s="143">
        <f t="shared" si="0"/>
        <v>353.65853658536588</v>
      </c>
      <c r="C31" s="188">
        <v>290</v>
      </c>
      <c r="D31" s="29"/>
      <c r="E31" s="30" t="str">
        <f t="shared" si="1"/>
        <v/>
      </c>
      <c r="G31" s="168"/>
    </row>
    <row r="32" spans="1:7" ht="15" x14ac:dyDescent="0.25">
      <c r="A32" s="28" t="s">
        <v>528</v>
      </c>
      <c r="B32" s="143">
        <f t="shared" si="0"/>
        <v>370.73170731707319</v>
      </c>
      <c r="C32" s="188">
        <v>304</v>
      </c>
      <c r="D32" s="29"/>
      <c r="E32" s="30" t="str">
        <f t="shared" si="1"/>
        <v/>
      </c>
      <c r="G32" s="168"/>
    </row>
    <row r="33" spans="1:7" ht="15" x14ac:dyDescent="0.25">
      <c r="A33" s="28" t="s">
        <v>529</v>
      </c>
      <c r="B33" s="143">
        <f t="shared" si="0"/>
        <v>380.48780487804879</v>
      </c>
      <c r="C33" s="188">
        <v>312</v>
      </c>
      <c r="D33" s="29"/>
      <c r="E33" s="30" t="str">
        <f t="shared" si="1"/>
        <v/>
      </c>
      <c r="G33" s="168"/>
    </row>
    <row r="34" spans="1:7" ht="15" x14ac:dyDescent="0.25">
      <c r="A34" s="28" t="s">
        <v>530</v>
      </c>
      <c r="B34" s="143">
        <f t="shared" si="0"/>
        <v>398.78048780487808</v>
      </c>
      <c r="C34" s="188">
        <v>327</v>
      </c>
      <c r="D34" s="29"/>
      <c r="E34" s="30" t="str">
        <f t="shared" si="1"/>
        <v/>
      </c>
      <c r="G34" s="168"/>
    </row>
    <row r="35" spans="1:7" ht="15" x14ac:dyDescent="0.25">
      <c r="A35" s="28" t="s">
        <v>193</v>
      </c>
      <c r="B35" s="143">
        <f t="shared" si="0"/>
        <v>353.65853658536588</v>
      </c>
      <c r="C35" s="188">
        <v>290</v>
      </c>
      <c r="D35" s="29"/>
      <c r="E35" s="30" t="str">
        <f t="shared" si="1"/>
        <v/>
      </c>
      <c r="G35" s="168"/>
    </row>
    <row r="36" spans="1:7" ht="15" x14ac:dyDescent="0.25">
      <c r="A36" s="28" t="s">
        <v>194</v>
      </c>
      <c r="B36" s="143">
        <f t="shared" si="0"/>
        <v>370.73170731707319</v>
      </c>
      <c r="C36" s="188">
        <v>304</v>
      </c>
      <c r="D36" s="29"/>
      <c r="E36" s="30" t="str">
        <f t="shared" si="1"/>
        <v/>
      </c>
      <c r="G36" s="168"/>
    </row>
    <row r="37" spans="1:7" ht="15" x14ac:dyDescent="0.25">
      <c r="A37" s="28" t="s">
        <v>195</v>
      </c>
      <c r="B37" s="143">
        <f t="shared" si="0"/>
        <v>390.2439024390244</v>
      </c>
      <c r="C37" s="188">
        <v>320</v>
      </c>
      <c r="D37" s="29"/>
      <c r="E37" s="30" t="str">
        <f t="shared" si="1"/>
        <v/>
      </c>
      <c r="G37" s="168"/>
    </row>
    <row r="38" spans="1:7" ht="15" x14ac:dyDescent="0.25">
      <c r="A38" s="28" t="s">
        <v>196</v>
      </c>
      <c r="B38" s="143">
        <f t="shared" si="0"/>
        <v>409.75609756097566</v>
      </c>
      <c r="C38" s="188">
        <v>336</v>
      </c>
      <c r="D38" s="29"/>
      <c r="E38" s="30" t="str">
        <f t="shared" si="1"/>
        <v/>
      </c>
      <c r="G38" s="168"/>
    </row>
    <row r="39" spans="1:7" ht="13.9" customHeight="1" x14ac:dyDescent="0.25">
      <c r="A39" s="28" t="s">
        <v>192</v>
      </c>
      <c r="B39" s="143">
        <f t="shared" si="0"/>
        <v>423.17073170731709</v>
      </c>
      <c r="C39" s="188">
        <v>347</v>
      </c>
      <c r="D39" s="29"/>
      <c r="E39" s="30" t="str">
        <f t="shared" si="1"/>
        <v/>
      </c>
      <c r="G39" s="168"/>
    </row>
    <row r="40" spans="1:7" ht="15" x14ac:dyDescent="0.25">
      <c r="A40" s="28" t="s">
        <v>531</v>
      </c>
      <c r="B40" s="143">
        <f t="shared" si="0"/>
        <v>226.82926829268294</v>
      </c>
      <c r="C40" s="188">
        <v>186</v>
      </c>
      <c r="D40" s="29"/>
      <c r="E40" s="30" t="str">
        <f t="shared" si="1"/>
        <v/>
      </c>
      <c r="G40" s="168"/>
    </row>
    <row r="41" spans="1:7" ht="15" x14ac:dyDescent="0.25">
      <c r="A41" s="28" t="s">
        <v>85</v>
      </c>
      <c r="B41" s="143">
        <f t="shared" si="0"/>
        <v>2606.0975609756101</v>
      </c>
      <c r="C41" s="188">
        <v>2137</v>
      </c>
      <c r="D41" s="29"/>
      <c r="E41" s="30" t="str">
        <f t="shared" si="1"/>
        <v/>
      </c>
      <c r="G41" s="168"/>
    </row>
    <row r="42" spans="1:7" ht="15" x14ac:dyDescent="0.25">
      <c r="A42" s="28" t="s">
        <v>197</v>
      </c>
      <c r="B42" s="143">
        <f t="shared" si="0"/>
        <v>4780.4878048780492</v>
      </c>
      <c r="C42" s="188">
        <v>3920</v>
      </c>
      <c r="D42" s="29"/>
      <c r="E42" s="30" t="str">
        <f t="shared" si="1"/>
        <v/>
      </c>
      <c r="G42" s="168"/>
    </row>
    <row r="43" spans="1:7" ht="15" x14ac:dyDescent="0.25">
      <c r="A43" s="28" t="s">
        <v>372</v>
      </c>
      <c r="B43" s="143">
        <f t="shared" si="0"/>
        <v>1551.219512195122</v>
      </c>
      <c r="C43" s="188">
        <v>1272</v>
      </c>
      <c r="D43" s="29"/>
      <c r="E43" s="30" t="str">
        <f t="shared" si="1"/>
        <v/>
      </c>
      <c r="G43" s="168"/>
    </row>
    <row r="44" spans="1:7" ht="15" x14ac:dyDescent="0.25">
      <c r="A44" s="28" t="s">
        <v>198</v>
      </c>
      <c r="B44" s="143">
        <f t="shared" si="0"/>
        <v>1557.3170731707319</v>
      </c>
      <c r="C44" s="188">
        <v>1277</v>
      </c>
      <c r="D44" s="29"/>
      <c r="E44" s="30" t="str">
        <f t="shared" si="1"/>
        <v/>
      </c>
      <c r="G44" s="168"/>
    </row>
    <row r="45" spans="1:7" ht="15" x14ac:dyDescent="0.25">
      <c r="A45" s="28" t="s">
        <v>178</v>
      </c>
      <c r="B45" s="143">
        <f t="shared" si="0"/>
        <v>236.58536585365854</v>
      </c>
      <c r="C45" s="188">
        <v>194</v>
      </c>
      <c r="D45" s="29"/>
      <c r="E45" s="30" t="str">
        <f t="shared" si="1"/>
        <v/>
      </c>
      <c r="G45" s="168"/>
    </row>
    <row r="46" spans="1:7" ht="15" x14ac:dyDescent="0.25">
      <c r="A46" s="50"/>
      <c r="B46" s="50"/>
      <c r="C46" s="51"/>
      <c r="D46" s="52"/>
      <c r="E46" s="53"/>
      <c r="G46" s="168"/>
    </row>
    <row r="47" spans="1:7" ht="15" x14ac:dyDescent="0.25">
      <c r="A47" s="20" t="s">
        <v>48</v>
      </c>
      <c r="B47" s="14"/>
      <c r="C47" s="15"/>
      <c r="D47" s="16"/>
      <c r="E47" s="18"/>
      <c r="G47" s="168"/>
    </row>
    <row r="48" spans="1:7" ht="14.45" customHeight="1" x14ac:dyDescent="0.25">
      <c r="A48" s="22" t="s">
        <v>200</v>
      </c>
      <c r="B48" s="143">
        <f>C48/0.82</f>
        <v>36780.487804878052</v>
      </c>
      <c r="C48" s="184">
        <v>30160</v>
      </c>
      <c r="D48" s="148"/>
      <c r="E48" s="58" t="str">
        <f>IF(C48*D48,C48*D48,"")</f>
        <v/>
      </c>
      <c r="G48" s="168"/>
    </row>
    <row r="49" spans="1:7" ht="15" x14ac:dyDescent="0.25">
      <c r="A49" s="14"/>
      <c r="B49" s="14"/>
      <c r="C49" s="18"/>
      <c r="D49" s="19"/>
      <c r="E49" s="18"/>
      <c r="G49" s="168"/>
    </row>
    <row r="50" spans="1:7" ht="15" x14ac:dyDescent="0.25">
      <c r="A50" s="20" t="s">
        <v>11</v>
      </c>
      <c r="B50" s="14"/>
      <c r="C50" s="15"/>
      <c r="D50" s="16"/>
      <c r="E50" s="18"/>
      <c r="G50" s="168"/>
    </row>
    <row r="51" spans="1:7" ht="15" x14ac:dyDescent="0.25">
      <c r="A51" s="22" t="s">
        <v>88</v>
      </c>
      <c r="B51" s="143">
        <f>C51/0.82</f>
        <v>1786.5853658536587</v>
      </c>
      <c r="C51" s="184">
        <v>1465</v>
      </c>
      <c r="D51" s="24"/>
      <c r="E51" s="25" t="str">
        <f>IF(C51*D51,C51*D51,"")</f>
        <v/>
      </c>
      <c r="G51" s="168"/>
    </row>
    <row r="52" spans="1:7" ht="15" x14ac:dyDescent="0.25">
      <c r="A52" s="14"/>
      <c r="B52" s="14"/>
      <c r="C52" s="18"/>
      <c r="D52" s="19"/>
      <c r="E52" s="18"/>
      <c r="G52" s="168"/>
    </row>
    <row r="53" spans="1:7" ht="15" x14ac:dyDescent="0.25">
      <c r="A53" s="20" t="s">
        <v>12</v>
      </c>
      <c r="B53" s="14"/>
      <c r="C53" s="15"/>
      <c r="D53" s="16"/>
      <c r="E53" s="18"/>
      <c r="G53" s="168"/>
    </row>
    <row r="54" spans="1:7" ht="15" x14ac:dyDescent="0.25">
      <c r="A54" s="22" t="s">
        <v>89</v>
      </c>
      <c r="B54" s="143">
        <f t="shared" ref="B54:B57" si="2">C54*1.18</f>
        <v>0</v>
      </c>
      <c r="C54" s="23">
        <v>0</v>
      </c>
      <c r="D54" s="24"/>
      <c r="E54" s="25" t="str">
        <f>IF(C54*D54,C54*D54,"")</f>
        <v/>
      </c>
      <c r="G54" s="168"/>
    </row>
    <row r="55" spans="1:7" ht="15" x14ac:dyDescent="0.25">
      <c r="A55" s="22" t="s">
        <v>90</v>
      </c>
      <c r="B55" s="143">
        <f t="shared" si="2"/>
        <v>0</v>
      </c>
      <c r="C55" s="23">
        <v>0</v>
      </c>
      <c r="D55" s="24"/>
      <c r="E55" s="25" t="str">
        <f>IF(C55*D55,C55*D55,"")</f>
        <v/>
      </c>
      <c r="G55" s="168"/>
    </row>
    <row r="56" spans="1:7" ht="15" x14ac:dyDescent="0.25">
      <c r="A56" s="22" t="s">
        <v>91</v>
      </c>
      <c r="B56" s="143">
        <f t="shared" si="2"/>
        <v>0</v>
      </c>
      <c r="C56" s="23">
        <v>0</v>
      </c>
      <c r="D56" s="24"/>
      <c r="E56" s="25"/>
      <c r="G56" s="168"/>
    </row>
    <row r="57" spans="1:7" ht="15" x14ac:dyDescent="0.25">
      <c r="A57" s="22" t="s">
        <v>92</v>
      </c>
      <c r="B57" s="143">
        <f t="shared" si="2"/>
        <v>0</v>
      </c>
      <c r="C57" s="23">
        <v>0</v>
      </c>
      <c r="D57" s="24"/>
      <c r="E57" s="25" t="str">
        <f>IF(C57*D57,C57*D57,"")</f>
        <v/>
      </c>
      <c r="G57" s="168"/>
    </row>
    <row r="58" spans="1:7" ht="15" x14ac:dyDescent="0.25">
      <c r="A58" s="22" t="s">
        <v>93</v>
      </c>
      <c r="B58" s="143">
        <f>C58/0.82</f>
        <v>1839.0243902439026</v>
      </c>
      <c r="C58" s="179">
        <v>1508</v>
      </c>
      <c r="D58" s="24"/>
      <c r="E58" s="25" t="str">
        <f>IF(C58*D58,C58*D58,"")</f>
        <v/>
      </c>
      <c r="G58" s="168"/>
    </row>
    <row r="59" spans="1:7" ht="15" x14ac:dyDescent="0.25">
      <c r="A59" s="14"/>
      <c r="B59" s="14"/>
      <c r="C59" s="15"/>
      <c r="D59" s="16"/>
      <c r="E59" s="18"/>
      <c r="G59" s="168"/>
    </row>
    <row r="60" spans="1:7" ht="15" x14ac:dyDescent="0.25">
      <c r="A60" s="20" t="s">
        <v>13</v>
      </c>
      <c r="B60" s="14"/>
      <c r="C60" s="15"/>
      <c r="D60" s="16"/>
      <c r="E60" s="18"/>
      <c r="G60" s="168"/>
    </row>
    <row r="61" spans="1:7" ht="15" x14ac:dyDescent="0.25">
      <c r="A61" s="22" t="s">
        <v>94</v>
      </c>
      <c r="B61" s="143">
        <f t="shared" ref="B61:B62" si="3">C61*1.18</f>
        <v>0</v>
      </c>
      <c r="C61" s="23">
        <v>0</v>
      </c>
      <c r="D61" s="24"/>
      <c r="E61" s="25" t="str">
        <f>IF(C61*D61,C61*D61,"")</f>
        <v/>
      </c>
      <c r="G61" s="168"/>
    </row>
    <row r="62" spans="1:7" ht="15" x14ac:dyDescent="0.25">
      <c r="A62" s="22" t="s">
        <v>95</v>
      </c>
      <c r="B62" s="143">
        <f t="shared" si="3"/>
        <v>0</v>
      </c>
      <c r="C62" s="23">
        <v>0</v>
      </c>
      <c r="D62" s="24"/>
      <c r="E62" s="25" t="str">
        <f>IF(C62*D62,C62*D62,"")</f>
        <v/>
      </c>
      <c r="G62" s="168"/>
    </row>
    <row r="63" spans="1:7" ht="15" x14ac:dyDescent="0.25">
      <c r="A63" s="14"/>
      <c r="B63" s="14"/>
      <c r="C63" s="15"/>
      <c r="D63" s="16"/>
      <c r="E63" s="18"/>
      <c r="G63" s="168"/>
    </row>
    <row r="64" spans="1:7" ht="15" x14ac:dyDescent="0.25">
      <c r="A64" s="20" t="s">
        <v>14</v>
      </c>
      <c r="B64" s="14"/>
      <c r="C64" s="15"/>
      <c r="D64" s="16"/>
      <c r="E64" s="18"/>
      <c r="G64" s="168"/>
    </row>
    <row r="65" spans="1:7" ht="15" x14ac:dyDescent="0.25">
      <c r="A65" s="22" t="s">
        <v>96</v>
      </c>
      <c r="B65" s="143">
        <f t="shared" ref="B65:B66" si="4">C65*1.18</f>
        <v>0</v>
      </c>
      <c r="C65" s="23">
        <v>0</v>
      </c>
      <c r="D65" s="24"/>
      <c r="E65" s="25" t="str">
        <f>IF(C65*D65,C65*D65,"")</f>
        <v/>
      </c>
      <c r="G65" s="168"/>
    </row>
    <row r="66" spans="1:7" ht="15" x14ac:dyDescent="0.25">
      <c r="A66" s="22" t="s">
        <v>97</v>
      </c>
      <c r="B66" s="143">
        <f t="shared" si="4"/>
        <v>0</v>
      </c>
      <c r="C66" s="23">
        <v>0</v>
      </c>
      <c r="D66" s="24"/>
      <c r="E66" s="25" t="str">
        <f>IF(C66*D66,C66*D66,"")</f>
        <v/>
      </c>
      <c r="G66" s="168"/>
    </row>
    <row r="67" spans="1:7" ht="15" x14ac:dyDescent="0.25">
      <c r="A67" s="22" t="s">
        <v>98</v>
      </c>
      <c r="B67" s="143">
        <f>C67/0.82</f>
        <v>821.95121951219517</v>
      </c>
      <c r="C67" s="179">
        <v>674</v>
      </c>
      <c r="D67" s="24"/>
      <c r="E67" s="25" t="str">
        <f>IF(C67*D67,C67*D67,"")</f>
        <v/>
      </c>
      <c r="G67" s="168"/>
    </row>
    <row r="68" spans="1:7" ht="15" x14ac:dyDescent="0.25">
      <c r="A68" s="14"/>
      <c r="B68" s="14"/>
      <c r="C68" s="15"/>
      <c r="D68" s="16"/>
      <c r="E68" s="17"/>
    </row>
    <row r="69" spans="1:7" ht="15" x14ac:dyDescent="0.25">
      <c r="A69" s="20" t="s">
        <v>15</v>
      </c>
      <c r="B69" s="14"/>
      <c r="C69" s="15"/>
      <c r="D69" s="16"/>
      <c r="E69" s="17"/>
    </row>
    <row r="70" spans="1:7" ht="15" x14ac:dyDescent="0.25">
      <c r="A70" s="22" t="s">
        <v>339</v>
      </c>
      <c r="B70" s="22"/>
      <c r="C70" s="23">
        <v>3.5</v>
      </c>
      <c r="D70" s="32"/>
      <c r="E70" s="25" t="str">
        <f>IF(C70*D70,C70*D70,"")</f>
        <v/>
      </c>
    </row>
    <row r="71" spans="1:7" ht="15" x14ac:dyDescent="0.25">
      <c r="A71" s="22" t="s">
        <v>16</v>
      </c>
      <c r="B71" s="22"/>
      <c r="C71" s="23">
        <v>1.5</v>
      </c>
      <c r="D71" s="32"/>
      <c r="E71" s="25" t="str">
        <f>IF(C71*D71,C71*D71,"")</f>
        <v/>
      </c>
    </row>
    <row r="72" spans="1:7" ht="15" x14ac:dyDescent="0.25">
      <c r="A72" s="14"/>
      <c r="B72" s="19"/>
      <c r="C72" s="19"/>
      <c r="D72" s="18" t="s">
        <v>17</v>
      </c>
      <c r="E72" s="33">
        <f>SUM(E16:E71)</f>
        <v>0</v>
      </c>
    </row>
    <row r="73" spans="1:7" ht="15" x14ac:dyDescent="0.25">
      <c r="A73" s="14" t="s">
        <v>18</v>
      </c>
      <c r="B73" s="34"/>
      <c r="C73" s="35"/>
      <c r="D73" s="18" t="s">
        <v>19</v>
      </c>
      <c r="E73" s="33" t="e">
        <f>SUM(#REF!*(E72)/100)</f>
        <v>#REF!</v>
      </c>
    </row>
    <row r="74" spans="1:7" ht="15" x14ac:dyDescent="0.25">
      <c r="A74" s="14"/>
      <c r="B74" s="14"/>
      <c r="C74" s="19"/>
      <c r="D74" s="18" t="s">
        <v>20</v>
      </c>
      <c r="E74" s="36" t="e">
        <f>E72+E73</f>
        <v>#REF!</v>
      </c>
    </row>
    <row r="75" spans="1:7" ht="15" x14ac:dyDescent="0.25">
      <c r="A75" s="14"/>
      <c r="B75" s="14"/>
      <c r="C75" s="18"/>
      <c r="D75" s="19"/>
      <c r="E75" s="18"/>
    </row>
    <row r="76" spans="1:7" ht="15" x14ac:dyDescent="0.25">
      <c r="A76" s="14"/>
      <c r="B76" s="14"/>
      <c r="C76" s="18"/>
      <c r="D76" s="19"/>
      <c r="E76" s="18"/>
    </row>
    <row r="77" spans="1:7" ht="15" x14ac:dyDescent="0.25">
      <c r="A77" s="14"/>
      <c r="B77" s="14"/>
      <c r="C77" s="18"/>
      <c r="D77" s="19"/>
      <c r="E77" s="18"/>
    </row>
  </sheetData>
  <mergeCells count="10">
    <mergeCell ref="C6:E6"/>
    <mergeCell ref="C7:E7"/>
    <mergeCell ref="A8:E8"/>
    <mergeCell ref="A1:B5"/>
    <mergeCell ref="C1:E1"/>
    <mergeCell ref="C2:E2"/>
    <mergeCell ref="C3:E3"/>
    <mergeCell ref="C4:E4"/>
    <mergeCell ref="C5:E5"/>
    <mergeCell ref="A6:B7"/>
  </mergeCells>
  <hyperlinks>
    <hyperlink ref="C7" r:id="rId1" xr:uid="{88677FB3-9E0C-4647-952C-9714F52164E9}"/>
    <hyperlink ref="C5" r:id="rId2" xr:uid="{D8856FC4-946E-491D-8AFB-8C495B0FC1AC}"/>
  </hyperlinks>
  <pageMargins left="0.5" right="0.5" top="0.5" bottom="0.25" header="0.5" footer="0.5"/>
  <pageSetup scale="98" fitToHeight="0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E07E-2144-4C39-81B5-8C1706976607}">
  <sheetPr>
    <pageSetUpPr fitToPage="1"/>
  </sheetPr>
  <dimension ref="A1:G114"/>
  <sheetViews>
    <sheetView zoomScale="85" zoomScaleNormal="85" workbookViewId="0">
      <selection activeCell="H7" sqref="H7"/>
    </sheetView>
  </sheetViews>
  <sheetFormatPr defaultRowHeight="12.75" x14ac:dyDescent="0.2"/>
  <cols>
    <col min="1" max="1" width="54.7109375" style="354" customWidth="1"/>
    <col min="2" max="2" width="10.5703125" style="1" customWidth="1"/>
    <col min="3" max="3" width="12.7109375" style="2" customWidth="1"/>
    <col min="4" max="4" width="9.140625" style="3" customWidth="1"/>
    <col min="5" max="5" width="13.85546875" style="2" customWidth="1"/>
    <col min="6" max="251" width="9.140625" style="1"/>
    <col min="252" max="252" width="8.85546875" style="1" customWidth="1"/>
    <col min="253" max="256" width="9.140625" style="1"/>
    <col min="257" max="257" width="6" style="1" customWidth="1"/>
    <col min="258" max="258" width="8.42578125" style="1" customWidth="1"/>
    <col min="259" max="259" width="12.7109375" style="1" bestFit="1" customWidth="1"/>
    <col min="260" max="260" width="9.140625" style="1"/>
    <col min="261" max="261" width="13.85546875" style="1" customWidth="1"/>
    <col min="262" max="507" width="9.140625" style="1"/>
    <col min="508" max="508" width="8.85546875" style="1" customWidth="1"/>
    <col min="509" max="512" width="9.140625" style="1"/>
    <col min="513" max="513" width="6" style="1" customWidth="1"/>
    <col min="514" max="514" width="8.42578125" style="1" customWidth="1"/>
    <col min="515" max="515" width="12.7109375" style="1" bestFit="1" customWidth="1"/>
    <col min="516" max="516" width="9.140625" style="1"/>
    <col min="517" max="517" width="13.85546875" style="1" customWidth="1"/>
    <col min="518" max="763" width="9.140625" style="1"/>
    <col min="764" max="764" width="8.85546875" style="1" customWidth="1"/>
    <col min="765" max="768" width="9.140625" style="1"/>
    <col min="769" max="769" width="6" style="1" customWidth="1"/>
    <col min="770" max="770" width="8.42578125" style="1" customWidth="1"/>
    <col min="771" max="771" width="12.7109375" style="1" bestFit="1" customWidth="1"/>
    <col min="772" max="772" width="9.140625" style="1"/>
    <col min="773" max="773" width="13.85546875" style="1" customWidth="1"/>
    <col min="774" max="1019" width="9.140625" style="1"/>
    <col min="1020" max="1020" width="8.85546875" style="1" customWidth="1"/>
    <col min="1021" max="1024" width="9.140625" style="1"/>
    <col min="1025" max="1025" width="6" style="1" customWidth="1"/>
    <col min="1026" max="1026" width="8.42578125" style="1" customWidth="1"/>
    <col min="1027" max="1027" width="12.7109375" style="1" bestFit="1" customWidth="1"/>
    <col min="1028" max="1028" width="9.140625" style="1"/>
    <col min="1029" max="1029" width="13.85546875" style="1" customWidth="1"/>
    <col min="1030" max="1275" width="9.140625" style="1"/>
    <col min="1276" max="1276" width="8.85546875" style="1" customWidth="1"/>
    <col min="1277" max="1280" width="9.140625" style="1"/>
    <col min="1281" max="1281" width="6" style="1" customWidth="1"/>
    <col min="1282" max="1282" width="8.42578125" style="1" customWidth="1"/>
    <col min="1283" max="1283" width="12.7109375" style="1" bestFit="1" customWidth="1"/>
    <col min="1284" max="1284" width="9.140625" style="1"/>
    <col min="1285" max="1285" width="13.85546875" style="1" customWidth="1"/>
    <col min="1286" max="1531" width="9.140625" style="1"/>
    <col min="1532" max="1532" width="8.85546875" style="1" customWidth="1"/>
    <col min="1533" max="1536" width="9.140625" style="1"/>
    <col min="1537" max="1537" width="6" style="1" customWidth="1"/>
    <col min="1538" max="1538" width="8.42578125" style="1" customWidth="1"/>
    <col min="1539" max="1539" width="12.7109375" style="1" bestFit="1" customWidth="1"/>
    <col min="1540" max="1540" width="9.140625" style="1"/>
    <col min="1541" max="1541" width="13.85546875" style="1" customWidth="1"/>
    <col min="1542" max="1787" width="9.140625" style="1"/>
    <col min="1788" max="1788" width="8.85546875" style="1" customWidth="1"/>
    <col min="1789" max="1792" width="9.140625" style="1"/>
    <col min="1793" max="1793" width="6" style="1" customWidth="1"/>
    <col min="1794" max="1794" width="8.42578125" style="1" customWidth="1"/>
    <col min="1795" max="1795" width="12.7109375" style="1" bestFit="1" customWidth="1"/>
    <col min="1796" max="1796" width="9.140625" style="1"/>
    <col min="1797" max="1797" width="13.85546875" style="1" customWidth="1"/>
    <col min="1798" max="2043" width="9.140625" style="1"/>
    <col min="2044" max="2044" width="8.85546875" style="1" customWidth="1"/>
    <col min="2045" max="2048" width="9.140625" style="1"/>
    <col min="2049" max="2049" width="6" style="1" customWidth="1"/>
    <col min="2050" max="2050" width="8.42578125" style="1" customWidth="1"/>
    <col min="2051" max="2051" width="12.7109375" style="1" bestFit="1" customWidth="1"/>
    <col min="2052" max="2052" width="9.140625" style="1"/>
    <col min="2053" max="2053" width="13.85546875" style="1" customWidth="1"/>
    <col min="2054" max="2299" width="9.140625" style="1"/>
    <col min="2300" max="2300" width="8.85546875" style="1" customWidth="1"/>
    <col min="2301" max="2304" width="9.140625" style="1"/>
    <col min="2305" max="2305" width="6" style="1" customWidth="1"/>
    <col min="2306" max="2306" width="8.42578125" style="1" customWidth="1"/>
    <col min="2307" max="2307" width="12.7109375" style="1" bestFit="1" customWidth="1"/>
    <col min="2308" max="2308" width="9.140625" style="1"/>
    <col min="2309" max="2309" width="13.85546875" style="1" customWidth="1"/>
    <col min="2310" max="2555" width="9.140625" style="1"/>
    <col min="2556" max="2556" width="8.85546875" style="1" customWidth="1"/>
    <col min="2557" max="2560" width="9.140625" style="1"/>
    <col min="2561" max="2561" width="6" style="1" customWidth="1"/>
    <col min="2562" max="2562" width="8.42578125" style="1" customWidth="1"/>
    <col min="2563" max="2563" width="12.7109375" style="1" bestFit="1" customWidth="1"/>
    <col min="2564" max="2564" width="9.140625" style="1"/>
    <col min="2565" max="2565" width="13.85546875" style="1" customWidth="1"/>
    <col min="2566" max="2811" width="9.140625" style="1"/>
    <col min="2812" max="2812" width="8.85546875" style="1" customWidth="1"/>
    <col min="2813" max="2816" width="9.140625" style="1"/>
    <col min="2817" max="2817" width="6" style="1" customWidth="1"/>
    <col min="2818" max="2818" width="8.42578125" style="1" customWidth="1"/>
    <col min="2819" max="2819" width="12.7109375" style="1" bestFit="1" customWidth="1"/>
    <col min="2820" max="2820" width="9.140625" style="1"/>
    <col min="2821" max="2821" width="13.85546875" style="1" customWidth="1"/>
    <col min="2822" max="3067" width="9.140625" style="1"/>
    <col min="3068" max="3068" width="8.85546875" style="1" customWidth="1"/>
    <col min="3069" max="3072" width="9.140625" style="1"/>
    <col min="3073" max="3073" width="6" style="1" customWidth="1"/>
    <col min="3074" max="3074" width="8.42578125" style="1" customWidth="1"/>
    <col min="3075" max="3075" width="12.7109375" style="1" bestFit="1" customWidth="1"/>
    <col min="3076" max="3076" width="9.140625" style="1"/>
    <col min="3077" max="3077" width="13.85546875" style="1" customWidth="1"/>
    <col min="3078" max="3323" width="9.140625" style="1"/>
    <col min="3324" max="3324" width="8.85546875" style="1" customWidth="1"/>
    <col min="3325" max="3328" width="9.140625" style="1"/>
    <col min="3329" max="3329" width="6" style="1" customWidth="1"/>
    <col min="3330" max="3330" width="8.42578125" style="1" customWidth="1"/>
    <col min="3331" max="3331" width="12.7109375" style="1" bestFit="1" customWidth="1"/>
    <col min="3332" max="3332" width="9.140625" style="1"/>
    <col min="3333" max="3333" width="13.85546875" style="1" customWidth="1"/>
    <col min="3334" max="3579" width="9.140625" style="1"/>
    <col min="3580" max="3580" width="8.85546875" style="1" customWidth="1"/>
    <col min="3581" max="3584" width="9.140625" style="1"/>
    <col min="3585" max="3585" width="6" style="1" customWidth="1"/>
    <col min="3586" max="3586" width="8.42578125" style="1" customWidth="1"/>
    <col min="3587" max="3587" width="12.7109375" style="1" bestFit="1" customWidth="1"/>
    <col min="3588" max="3588" width="9.140625" style="1"/>
    <col min="3589" max="3589" width="13.85546875" style="1" customWidth="1"/>
    <col min="3590" max="3835" width="9.140625" style="1"/>
    <col min="3836" max="3836" width="8.85546875" style="1" customWidth="1"/>
    <col min="3837" max="3840" width="9.140625" style="1"/>
    <col min="3841" max="3841" width="6" style="1" customWidth="1"/>
    <col min="3842" max="3842" width="8.42578125" style="1" customWidth="1"/>
    <col min="3843" max="3843" width="12.7109375" style="1" bestFit="1" customWidth="1"/>
    <col min="3844" max="3844" width="9.140625" style="1"/>
    <col min="3845" max="3845" width="13.85546875" style="1" customWidth="1"/>
    <col min="3846" max="4091" width="9.140625" style="1"/>
    <col min="4092" max="4092" width="8.85546875" style="1" customWidth="1"/>
    <col min="4093" max="4096" width="9.140625" style="1"/>
    <col min="4097" max="4097" width="6" style="1" customWidth="1"/>
    <col min="4098" max="4098" width="8.42578125" style="1" customWidth="1"/>
    <col min="4099" max="4099" width="12.7109375" style="1" bestFit="1" customWidth="1"/>
    <col min="4100" max="4100" width="9.140625" style="1"/>
    <col min="4101" max="4101" width="13.85546875" style="1" customWidth="1"/>
    <col min="4102" max="4347" width="9.140625" style="1"/>
    <col min="4348" max="4348" width="8.85546875" style="1" customWidth="1"/>
    <col min="4349" max="4352" width="9.140625" style="1"/>
    <col min="4353" max="4353" width="6" style="1" customWidth="1"/>
    <col min="4354" max="4354" width="8.42578125" style="1" customWidth="1"/>
    <col min="4355" max="4355" width="12.7109375" style="1" bestFit="1" customWidth="1"/>
    <col min="4356" max="4356" width="9.140625" style="1"/>
    <col min="4357" max="4357" width="13.85546875" style="1" customWidth="1"/>
    <col min="4358" max="4603" width="9.140625" style="1"/>
    <col min="4604" max="4604" width="8.85546875" style="1" customWidth="1"/>
    <col min="4605" max="4608" width="9.140625" style="1"/>
    <col min="4609" max="4609" width="6" style="1" customWidth="1"/>
    <col min="4610" max="4610" width="8.42578125" style="1" customWidth="1"/>
    <col min="4611" max="4611" width="12.7109375" style="1" bestFit="1" customWidth="1"/>
    <col min="4612" max="4612" width="9.140625" style="1"/>
    <col min="4613" max="4613" width="13.85546875" style="1" customWidth="1"/>
    <col min="4614" max="4859" width="9.140625" style="1"/>
    <col min="4860" max="4860" width="8.85546875" style="1" customWidth="1"/>
    <col min="4861" max="4864" width="9.140625" style="1"/>
    <col min="4865" max="4865" width="6" style="1" customWidth="1"/>
    <col min="4866" max="4866" width="8.42578125" style="1" customWidth="1"/>
    <col min="4867" max="4867" width="12.7109375" style="1" bestFit="1" customWidth="1"/>
    <col min="4868" max="4868" width="9.140625" style="1"/>
    <col min="4869" max="4869" width="13.85546875" style="1" customWidth="1"/>
    <col min="4870" max="5115" width="9.140625" style="1"/>
    <col min="5116" max="5116" width="8.85546875" style="1" customWidth="1"/>
    <col min="5117" max="5120" width="9.140625" style="1"/>
    <col min="5121" max="5121" width="6" style="1" customWidth="1"/>
    <col min="5122" max="5122" width="8.42578125" style="1" customWidth="1"/>
    <col min="5123" max="5123" width="12.7109375" style="1" bestFit="1" customWidth="1"/>
    <col min="5124" max="5124" width="9.140625" style="1"/>
    <col min="5125" max="5125" width="13.85546875" style="1" customWidth="1"/>
    <col min="5126" max="5371" width="9.140625" style="1"/>
    <col min="5372" max="5372" width="8.85546875" style="1" customWidth="1"/>
    <col min="5373" max="5376" width="9.140625" style="1"/>
    <col min="5377" max="5377" width="6" style="1" customWidth="1"/>
    <col min="5378" max="5378" width="8.42578125" style="1" customWidth="1"/>
    <col min="5379" max="5379" width="12.7109375" style="1" bestFit="1" customWidth="1"/>
    <col min="5380" max="5380" width="9.140625" style="1"/>
    <col min="5381" max="5381" width="13.85546875" style="1" customWidth="1"/>
    <col min="5382" max="5627" width="9.140625" style="1"/>
    <col min="5628" max="5628" width="8.85546875" style="1" customWidth="1"/>
    <col min="5629" max="5632" width="9.140625" style="1"/>
    <col min="5633" max="5633" width="6" style="1" customWidth="1"/>
    <col min="5634" max="5634" width="8.42578125" style="1" customWidth="1"/>
    <col min="5635" max="5635" width="12.7109375" style="1" bestFit="1" customWidth="1"/>
    <col min="5636" max="5636" width="9.140625" style="1"/>
    <col min="5637" max="5637" width="13.85546875" style="1" customWidth="1"/>
    <col min="5638" max="5883" width="9.140625" style="1"/>
    <col min="5884" max="5884" width="8.85546875" style="1" customWidth="1"/>
    <col min="5885" max="5888" width="9.140625" style="1"/>
    <col min="5889" max="5889" width="6" style="1" customWidth="1"/>
    <col min="5890" max="5890" width="8.42578125" style="1" customWidth="1"/>
    <col min="5891" max="5891" width="12.7109375" style="1" bestFit="1" customWidth="1"/>
    <col min="5892" max="5892" width="9.140625" style="1"/>
    <col min="5893" max="5893" width="13.85546875" style="1" customWidth="1"/>
    <col min="5894" max="6139" width="9.140625" style="1"/>
    <col min="6140" max="6140" width="8.85546875" style="1" customWidth="1"/>
    <col min="6141" max="6144" width="9.140625" style="1"/>
    <col min="6145" max="6145" width="6" style="1" customWidth="1"/>
    <col min="6146" max="6146" width="8.42578125" style="1" customWidth="1"/>
    <col min="6147" max="6147" width="12.7109375" style="1" bestFit="1" customWidth="1"/>
    <col min="6148" max="6148" width="9.140625" style="1"/>
    <col min="6149" max="6149" width="13.85546875" style="1" customWidth="1"/>
    <col min="6150" max="6395" width="9.140625" style="1"/>
    <col min="6396" max="6396" width="8.85546875" style="1" customWidth="1"/>
    <col min="6397" max="6400" width="9.140625" style="1"/>
    <col min="6401" max="6401" width="6" style="1" customWidth="1"/>
    <col min="6402" max="6402" width="8.42578125" style="1" customWidth="1"/>
    <col min="6403" max="6403" width="12.7109375" style="1" bestFit="1" customWidth="1"/>
    <col min="6404" max="6404" width="9.140625" style="1"/>
    <col min="6405" max="6405" width="13.85546875" style="1" customWidth="1"/>
    <col min="6406" max="6651" width="9.140625" style="1"/>
    <col min="6652" max="6652" width="8.85546875" style="1" customWidth="1"/>
    <col min="6653" max="6656" width="9.140625" style="1"/>
    <col min="6657" max="6657" width="6" style="1" customWidth="1"/>
    <col min="6658" max="6658" width="8.42578125" style="1" customWidth="1"/>
    <col min="6659" max="6659" width="12.7109375" style="1" bestFit="1" customWidth="1"/>
    <col min="6660" max="6660" width="9.140625" style="1"/>
    <col min="6661" max="6661" width="13.85546875" style="1" customWidth="1"/>
    <col min="6662" max="6907" width="9.140625" style="1"/>
    <col min="6908" max="6908" width="8.85546875" style="1" customWidth="1"/>
    <col min="6909" max="6912" width="9.140625" style="1"/>
    <col min="6913" max="6913" width="6" style="1" customWidth="1"/>
    <col min="6914" max="6914" width="8.42578125" style="1" customWidth="1"/>
    <col min="6915" max="6915" width="12.7109375" style="1" bestFit="1" customWidth="1"/>
    <col min="6916" max="6916" width="9.140625" style="1"/>
    <col min="6917" max="6917" width="13.85546875" style="1" customWidth="1"/>
    <col min="6918" max="7163" width="9.140625" style="1"/>
    <col min="7164" max="7164" width="8.85546875" style="1" customWidth="1"/>
    <col min="7165" max="7168" width="9.140625" style="1"/>
    <col min="7169" max="7169" width="6" style="1" customWidth="1"/>
    <col min="7170" max="7170" width="8.42578125" style="1" customWidth="1"/>
    <col min="7171" max="7171" width="12.7109375" style="1" bestFit="1" customWidth="1"/>
    <col min="7172" max="7172" width="9.140625" style="1"/>
    <col min="7173" max="7173" width="13.85546875" style="1" customWidth="1"/>
    <col min="7174" max="7419" width="9.140625" style="1"/>
    <col min="7420" max="7420" width="8.85546875" style="1" customWidth="1"/>
    <col min="7421" max="7424" width="9.140625" style="1"/>
    <col min="7425" max="7425" width="6" style="1" customWidth="1"/>
    <col min="7426" max="7426" width="8.42578125" style="1" customWidth="1"/>
    <col min="7427" max="7427" width="12.7109375" style="1" bestFit="1" customWidth="1"/>
    <col min="7428" max="7428" width="9.140625" style="1"/>
    <col min="7429" max="7429" width="13.85546875" style="1" customWidth="1"/>
    <col min="7430" max="7675" width="9.140625" style="1"/>
    <col min="7676" max="7676" width="8.85546875" style="1" customWidth="1"/>
    <col min="7677" max="7680" width="9.140625" style="1"/>
    <col min="7681" max="7681" width="6" style="1" customWidth="1"/>
    <col min="7682" max="7682" width="8.42578125" style="1" customWidth="1"/>
    <col min="7683" max="7683" width="12.7109375" style="1" bestFit="1" customWidth="1"/>
    <col min="7684" max="7684" width="9.140625" style="1"/>
    <col min="7685" max="7685" width="13.85546875" style="1" customWidth="1"/>
    <col min="7686" max="7931" width="9.140625" style="1"/>
    <col min="7932" max="7932" width="8.85546875" style="1" customWidth="1"/>
    <col min="7933" max="7936" width="9.140625" style="1"/>
    <col min="7937" max="7937" width="6" style="1" customWidth="1"/>
    <col min="7938" max="7938" width="8.42578125" style="1" customWidth="1"/>
    <col min="7939" max="7939" width="12.7109375" style="1" bestFit="1" customWidth="1"/>
    <col min="7940" max="7940" width="9.140625" style="1"/>
    <col min="7941" max="7941" width="13.85546875" style="1" customWidth="1"/>
    <col min="7942" max="8187" width="9.140625" style="1"/>
    <col min="8188" max="8188" width="8.85546875" style="1" customWidth="1"/>
    <col min="8189" max="8192" width="9.140625" style="1"/>
    <col min="8193" max="8193" width="6" style="1" customWidth="1"/>
    <col min="8194" max="8194" width="8.42578125" style="1" customWidth="1"/>
    <col min="8195" max="8195" width="12.7109375" style="1" bestFit="1" customWidth="1"/>
    <col min="8196" max="8196" width="9.140625" style="1"/>
    <col min="8197" max="8197" width="13.85546875" style="1" customWidth="1"/>
    <col min="8198" max="8443" width="9.140625" style="1"/>
    <col min="8444" max="8444" width="8.85546875" style="1" customWidth="1"/>
    <col min="8445" max="8448" width="9.140625" style="1"/>
    <col min="8449" max="8449" width="6" style="1" customWidth="1"/>
    <col min="8450" max="8450" width="8.42578125" style="1" customWidth="1"/>
    <col min="8451" max="8451" width="12.7109375" style="1" bestFit="1" customWidth="1"/>
    <col min="8452" max="8452" width="9.140625" style="1"/>
    <col min="8453" max="8453" width="13.85546875" style="1" customWidth="1"/>
    <col min="8454" max="8699" width="9.140625" style="1"/>
    <col min="8700" max="8700" width="8.85546875" style="1" customWidth="1"/>
    <col min="8701" max="8704" width="9.140625" style="1"/>
    <col min="8705" max="8705" width="6" style="1" customWidth="1"/>
    <col min="8706" max="8706" width="8.42578125" style="1" customWidth="1"/>
    <col min="8707" max="8707" width="12.7109375" style="1" bestFit="1" customWidth="1"/>
    <col min="8708" max="8708" width="9.140625" style="1"/>
    <col min="8709" max="8709" width="13.85546875" style="1" customWidth="1"/>
    <col min="8710" max="8955" width="9.140625" style="1"/>
    <col min="8956" max="8956" width="8.85546875" style="1" customWidth="1"/>
    <col min="8957" max="8960" width="9.140625" style="1"/>
    <col min="8961" max="8961" width="6" style="1" customWidth="1"/>
    <col min="8962" max="8962" width="8.42578125" style="1" customWidth="1"/>
    <col min="8963" max="8963" width="12.7109375" style="1" bestFit="1" customWidth="1"/>
    <col min="8964" max="8964" width="9.140625" style="1"/>
    <col min="8965" max="8965" width="13.85546875" style="1" customWidth="1"/>
    <col min="8966" max="9211" width="9.140625" style="1"/>
    <col min="9212" max="9212" width="8.85546875" style="1" customWidth="1"/>
    <col min="9213" max="9216" width="9.140625" style="1"/>
    <col min="9217" max="9217" width="6" style="1" customWidth="1"/>
    <col min="9218" max="9218" width="8.42578125" style="1" customWidth="1"/>
    <col min="9219" max="9219" width="12.7109375" style="1" bestFit="1" customWidth="1"/>
    <col min="9220" max="9220" width="9.140625" style="1"/>
    <col min="9221" max="9221" width="13.85546875" style="1" customWidth="1"/>
    <col min="9222" max="9467" width="9.140625" style="1"/>
    <col min="9468" max="9468" width="8.85546875" style="1" customWidth="1"/>
    <col min="9469" max="9472" width="9.140625" style="1"/>
    <col min="9473" max="9473" width="6" style="1" customWidth="1"/>
    <col min="9474" max="9474" width="8.42578125" style="1" customWidth="1"/>
    <col min="9475" max="9475" width="12.7109375" style="1" bestFit="1" customWidth="1"/>
    <col min="9476" max="9476" width="9.140625" style="1"/>
    <col min="9477" max="9477" width="13.85546875" style="1" customWidth="1"/>
    <col min="9478" max="9723" width="9.140625" style="1"/>
    <col min="9724" max="9724" width="8.85546875" style="1" customWidth="1"/>
    <col min="9725" max="9728" width="9.140625" style="1"/>
    <col min="9729" max="9729" width="6" style="1" customWidth="1"/>
    <col min="9730" max="9730" width="8.42578125" style="1" customWidth="1"/>
    <col min="9731" max="9731" width="12.7109375" style="1" bestFit="1" customWidth="1"/>
    <col min="9732" max="9732" width="9.140625" style="1"/>
    <col min="9733" max="9733" width="13.85546875" style="1" customWidth="1"/>
    <col min="9734" max="9979" width="9.140625" style="1"/>
    <col min="9980" max="9980" width="8.85546875" style="1" customWidth="1"/>
    <col min="9981" max="9984" width="9.140625" style="1"/>
    <col min="9985" max="9985" width="6" style="1" customWidth="1"/>
    <col min="9986" max="9986" width="8.42578125" style="1" customWidth="1"/>
    <col min="9987" max="9987" width="12.7109375" style="1" bestFit="1" customWidth="1"/>
    <col min="9988" max="9988" width="9.140625" style="1"/>
    <col min="9989" max="9989" width="13.85546875" style="1" customWidth="1"/>
    <col min="9990" max="10235" width="9.140625" style="1"/>
    <col min="10236" max="10236" width="8.85546875" style="1" customWidth="1"/>
    <col min="10237" max="10240" width="9.140625" style="1"/>
    <col min="10241" max="10241" width="6" style="1" customWidth="1"/>
    <col min="10242" max="10242" width="8.42578125" style="1" customWidth="1"/>
    <col min="10243" max="10243" width="12.7109375" style="1" bestFit="1" customWidth="1"/>
    <col min="10244" max="10244" width="9.140625" style="1"/>
    <col min="10245" max="10245" width="13.85546875" style="1" customWidth="1"/>
    <col min="10246" max="10491" width="9.140625" style="1"/>
    <col min="10492" max="10492" width="8.85546875" style="1" customWidth="1"/>
    <col min="10493" max="10496" width="9.140625" style="1"/>
    <col min="10497" max="10497" width="6" style="1" customWidth="1"/>
    <col min="10498" max="10498" width="8.42578125" style="1" customWidth="1"/>
    <col min="10499" max="10499" width="12.7109375" style="1" bestFit="1" customWidth="1"/>
    <col min="10500" max="10500" width="9.140625" style="1"/>
    <col min="10501" max="10501" width="13.85546875" style="1" customWidth="1"/>
    <col min="10502" max="10747" width="9.140625" style="1"/>
    <col min="10748" max="10748" width="8.85546875" style="1" customWidth="1"/>
    <col min="10749" max="10752" width="9.140625" style="1"/>
    <col min="10753" max="10753" width="6" style="1" customWidth="1"/>
    <col min="10754" max="10754" width="8.42578125" style="1" customWidth="1"/>
    <col min="10755" max="10755" width="12.7109375" style="1" bestFit="1" customWidth="1"/>
    <col min="10756" max="10756" width="9.140625" style="1"/>
    <col min="10757" max="10757" width="13.85546875" style="1" customWidth="1"/>
    <col min="10758" max="11003" width="9.140625" style="1"/>
    <col min="11004" max="11004" width="8.85546875" style="1" customWidth="1"/>
    <col min="11005" max="11008" width="9.140625" style="1"/>
    <col min="11009" max="11009" width="6" style="1" customWidth="1"/>
    <col min="11010" max="11010" width="8.42578125" style="1" customWidth="1"/>
    <col min="11011" max="11011" width="12.7109375" style="1" bestFit="1" customWidth="1"/>
    <col min="11012" max="11012" width="9.140625" style="1"/>
    <col min="11013" max="11013" width="13.85546875" style="1" customWidth="1"/>
    <col min="11014" max="11259" width="9.140625" style="1"/>
    <col min="11260" max="11260" width="8.85546875" style="1" customWidth="1"/>
    <col min="11261" max="11264" width="9.140625" style="1"/>
    <col min="11265" max="11265" width="6" style="1" customWidth="1"/>
    <col min="11266" max="11266" width="8.42578125" style="1" customWidth="1"/>
    <col min="11267" max="11267" width="12.7109375" style="1" bestFit="1" customWidth="1"/>
    <col min="11268" max="11268" width="9.140625" style="1"/>
    <col min="11269" max="11269" width="13.85546875" style="1" customWidth="1"/>
    <col min="11270" max="11515" width="9.140625" style="1"/>
    <col min="11516" max="11516" width="8.85546875" style="1" customWidth="1"/>
    <col min="11517" max="11520" width="9.140625" style="1"/>
    <col min="11521" max="11521" width="6" style="1" customWidth="1"/>
    <col min="11522" max="11522" width="8.42578125" style="1" customWidth="1"/>
    <col min="11523" max="11523" width="12.7109375" style="1" bestFit="1" customWidth="1"/>
    <col min="11524" max="11524" width="9.140625" style="1"/>
    <col min="11525" max="11525" width="13.85546875" style="1" customWidth="1"/>
    <col min="11526" max="11771" width="9.140625" style="1"/>
    <col min="11772" max="11772" width="8.85546875" style="1" customWidth="1"/>
    <col min="11773" max="11776" width="9.140625" style="1"/>
    <col min="11777" max="11777" width="6" style="1" customWidth="1"/>
    <col min="11778" max="11778" width="8.42578125" style="1" customWidth="1"/>
    <col min="11779" max="11779" width="12.7109375" style="1" bestFit="1" customWidth="1"/>
    <col min="11780" max="11780" width="9.140625" style="1"/>
    <col min="11781" max="11781" width="13.85546875" style="1" customWidth="1"/>
    <col min="11782" max="12027" width="9.140625" style="1"/>
    <col min="12028" max="12028" width="8.85546875" style="1" customWidth="1"/>
    <col min="12029" max="12032" width="9.140625" style="1"/>
    <col min="12033" max="12033" width="6" style="1" customWidth="1"/>
    <col min="12034" max="12034" width="8.42578125" style="1" customWidth="1"/>
    <col min="12035" max="12035" width="12.7109375" style="1" bestFit="1" customWidth="1"/>
    <col min="12036" max="12036" width="9.140625" style="1"/>
    <col min="12037" max="12037" width="13.85546875" style="1" customWidth="1"/>
    <col min="12038" max="12283" width="9.140625" style="1"/>
    <col min="12284" max="12284" width="8.85546875" style="1" customWidth="1"/>
    <col min="12285" max="12288" width="9.140625" style="1"/>
    <col min="12289" max="12289" width="6" style="1" customWidth="1"/>
    <col min="12290" max="12290" width="8.42578125" style="1" customWidth="1"/>
    <col min="12291" max="12291" width="12.7109375" style="1" bestFit="1" customWidth="1"/>
    <col min="12292" max="12292" width="9.140625" style="1"/>
    <col min="12293" max="12293" width="13.85546875" style="1" customWidth="1"/>
    <col min="12294" max="12539" width="9.140625" style="1"/>
    <col min="12540" max="12540" width="8.85546875" style="1" customWidth="1"/>
    <col min="12541" max="12544" width="9.140625" style="1"/>
    <col min="12545" max="12545" width="6" style="1" customWidth="1"/>
    <col min="12546" max="12546" width="8.42578125" style="1" customWidth="1"/>
    <col min="12547" max="12547" width="12.7109375" style="1" bestFit="1" customWidth="1"/>
    <col min="12548" max="12548" width="9.140625" style="1"/>
    <col min="12549" max="12549" width="13.85546875" style="1" customWidth="1"/>
    <col min="12550" max="12795" width="9.140625" style="1"/>
    <col min="12796" max="12796" width="8.85546875" style="1" customWidth="1"/>
    <col min="12797" max="12800" width="9.140625" style="1"/>
    <col min="12801" max="12801" width="6" style="1" customWidth="1"/>
    <col min="12802" max="12802" width="8.42578125" style="1" customWidth="1"/>
    <col min="12803" max="12803" width="12.7109375" style="1" bestFit="1" customWidth="1"/>
    <col min="12804" max="12804" width="9.140625" style="1"/>
    <col min="12805" max="12805" width="13.85546875" style="1" customWidth="1"/>
    <col min="12806" max="13051" width="9.140625" style="1"/>
    <col min="13052" max="13052" width="8.85546875" style="1" customWidth="1"/>
    <col min="13053" max="13056" width="9.140625" style="1"/>
    <col min="13057" max="13057" width="6" style="1" customWidth="1"/>
    <col min="13058" max="13058" width="8.42578125" style="1" customWidth="1"/>
    <col min="13059" max="13059" width="12.7109375" style="1" bestFit="1" customWidth="1"/>
    <col min="13060" max="13060" width="9.140625" style="1"/>
    <col min="13061" max="13061" width="13.85546875" style="1" customWidth="1"/>
    <col min="13062" max="13307" width="9.140625" style="1"/>
    <col min="13308" max="13308" width="8.85546875" style="1" customWidth="1"/>
    <col min="13309" max="13312" width="9.140625" style="1"/>
    <col min="13313" max="13313" width="6" style="1" customWidth="1"/>
    <col min="13314" max="13314" width="8.42578125" style="1" customWidth="1"/>
    <col min="13315" max="13315" width="12.7109375" style="1" bestFit="1" customWidth="1"/>
    <col min="13316" max="13316" width="9.140625" style="1"/>
    <col min="13317" max="13317" width="13.85546875" style="1" customWidth="1"/>
    <col min="13318" max="13563" width="9.140625" style="1"/>
    <col min="13564" max="13564" width="8.85546875" style="1" customWidth="1"/>
    <col min="13565" max="13568" width="9.140625" style="1"/>
    <col min="13569" max="13569" width="6" style="1" customWidth="1"/>
    <col min="13570" max="13570" width="8.42578125" style="1" customWidth="1"/>
    <col min="13571" max="13571" width="12.7109375" style="1" bestFit="1" customWidth="1"/>
    <col min="13572" max="13572" width="9.140625" style="1"/>
    <col min="13573" max="13573" width="13.85546875" style="1" customWidth="1"/>
    <col min="13574" max="13819" width="9.140625" style="1"/>
    <col min="13820" max="13820" width="8.85546875" style="1" customWidth="1"/>
    <col min="13821" max="13824" width="9.140625" style="1"/>
    <col min="13825" max="13825" width="6" style="1" customWidth="1"/>
    <col min="13826" max="13826" width="8.42578125" style="1" customWidth="1"/>
    <col min="13827" max="13827" width="12.7109375" style="1" bestFit="1" customWidth="1"/>
    <col min="13828" max="13828" width="9.140625" style="1"/>
    <col min="13829" max="13829" width="13.85546875" style="1" customWidth="1"/>
    <col min="13830" max="14075" width="9.140625" style="1"/>
    <col min="14076" max="14076" width="8.85546875" style="1" customWidth="1"/>
    <col min="14077" max="14080" width="9.140625" style="1"/>
    <col min="14081" max="14081" width="6" style="1" customWidth="1"/>
    <col min="14082" max="14082" width="8.42578125" style="1" customWidth="1"/>
    <col min="14083" max="14083" width="12.7109375" style="1" bestFit="1" customWidth="1"/>
    <col min="14084" max="14084" width="9.140625" style="1"/>
    <col min="14085" max="14085" width="13.85546875" style="1" customWidth="1"/>
    <col min="14086" max="14331" width="9.140625" style="1"/>
    <col min="14332" max="14332" width="8.85546875" style="1" customWidth="1"/>
    <col min="14333" max="14336" width="9.140625" style="1"/>
    <col min="14337" max="14337" width="6" style="1" customWidth="1"/>
    <col min="14338" max="14338" width="8.42578125" style="1" customWidth="1"/>
    <col min="14339" max="14339" width="12.7109375" style="1" bestFit="1" customWidth="1"/>
    <col min="14340" max="14340" width="9.140625" style="1"/>
    <col min="14341" max="14341" width="13.85546875" style="1" customWidth="1"/>
    <col min="14342" max="14587" width="9.140625" style="1"/>
    <col min="14588" max="14588" width="8.85546875" style="1" customWidth="1"/>
    <col min="14589" max="14592" width="9.140625" style="1"/>
    <col min="14593" max="14593" width="6" style="1" customWidth="1"/>
    <col min="14594" max="14594" width="8.42578125" style="1" customWidth="1"/>
    <col min="14595" max="14595" width="12.7109375" style="1" bestFit="1" customWidth="1"/>
    <col min="14596" max="14596" width="9.140625" style="1"/>
    <col min="14597" max="14597" width="13.85546875" style="1" customWidth="1"/>
    <col min="14598" max="14843" width="9.140625" style="1"/>
    <col min="14844" max="14844" width="8.85546875" style="1" customWidth="1"/>
    <col min="14845" max="14848" width="9.140625" style="1"/>
    <col min="14849" max="14849" width="6" style="1" customWidth="1"/>
    <col min="14850" max="14850" width="8.42578125" style="1" customWidth="1"/>
    <col min="14851" max="14851" width="12.7109375" style="1" bestFit="1" customWidth="1"/>
    <col min="14852" max="14852" width="9.140625" style="1"/>
    <col min="14853" max="14853" width="13.85546875" style="1" customWidth="1"/>
    <col min="14854" max="15099" width="9.140625" style="1"/>
    <col min="15100" max="15100" width="8.85546875" style="1" customWidth="1"/>
    <col min="15101" max="15104" width="9.140625" style="1"/>
    <col min="15105" max="15105" width="6" style="1" customWidth="1"/>
    <col min="15106" max="15106" width="8.42578125" style="1" customWidth="1"/>
    <col min="15107" max="15107" width="12.7109375" style="1" bestFit="1" customWidth="1"/>
    <col min="15108" max="15108" width="9.140625" style="1"/>
    <col min="15109" max="15109" width="13.85546875" style="1" customWidth="1"/>
    <col min="15110" max="15355" width="9.140625" style="1"/>
    <col min="15356" max="15356" width="8.85546875" style="1" customWidth="1"/>
    <col min="15357" max="15360" width="9.140625" style="1"/>
    <col min="15361" max="15361" width="6" style="1" customWidth="1"/>
    <col min="15362" max="15362" width="8.42578125" style="1" customWidth="1"/>
    <col min="15363" max="15363" width="12.7109375" style="1" bestFit="1" customWidth="1"/>
    <col min="15364" max="15364" width="9.140625" style="1"/>
    <col min="15365" max="15365" width="13.85546875" style="1" customWidth="1"/>
    <col min="15366" max="15611" width="9.140625" style="1"/>
    <col min="15612" max="15612" width="8.85546875" style="1" customWidth="1"/>
    <col min="15613" max="15616" width="9.140625" style="1"/>
    <col min="15617" max="15617" width="6" style="1" customWidth="1"/>
    <col min="15618" max="15618" width="8.42578125" style="1" customWidth="1"/>
    <col min="15619" max="15619" width="12.7109375" style="1" bestFit="1" customWidth="1"/>
    <col min="15620" max="15620" width="9.140625" style="1"/>
    <col min="15621" max="15621" width="13.85546875" style="1" customWidth="1"/>
    <col min="15622" max="15867" width="9.140625" style="1"/>
    <col min="15868" max="15868" width="8.85546875" style="1" customWidth="1"/>
    <col min="15869" max="15872" width="9.140625" style="1"/>
    <col min="15873" max="15873" width="6" style="1" customWidth="1"/>
    <col min="15874" max="15874" width="8.42578125" style="1" customWidth="1"/>
    <col min="15875" max="15875" width="12.7109375" style="1" bestFit="1" customWidth="1"/>
    <col min="15876" max="15876" width="9.140625" style="1"/>
    <col min="15877" max="15877" width="13.85546875" style="1" customWidth="1"/>
    <col min="15878" max="16123" width="9.140625" style="1"/>
    <col min="16124" max="16124" width="8.85546875" style="1" customWidth="1"/>
    <col min="16125" max="16128" width="9.140625" style="1"/>
    <col min="16129" max="16129" width="6" style="1" customWidth="1"/>
    <col min="16130" max="16130" width="8.42578125" style="1" customWidth="1"/>
    <col min="16131" max="16131" width="12.7109375" style="1" bestFit="1" customWidth="1"/>
    <col min="16132" max="16132" width="9.140625" style="1"/>
    <col min="16133" max="16133" width="13.85546875" style="1" customWidth="1"/>
    <col min="16134" max="16378" width="9.140625" style="1"/>
    <col min="16379" max="16384" width="9.140625" style="1" customWidth="1"/>
  </cols>
  <sheetData>
    <row r="1" spans="1:7" ht="32.25" customHeight="1" thickBot="1" x14ac:dyDescent="0.3">
      <c r="A1" s="497" t="e" vm="1">
        <v>#VALUE!</v>
      </c>
      <c r="B1" s="498"/>
      <c r="C1" s="475" t="s">
        <v>398</v>
      </c>
      <c r="D1" s="476"/>
      <c r="E1" s="477"/>
    </row>
    <row r="2" spans="1:7" ht="24.6" customHeight="1" thickBot="1" x14ac:dyDescent="0.35">
      <c r="A2" s="499"/>
      <c r="B2" s="486"/>
      <c r="C2" s="478" t="s">
        <v>536</v>
      </c>
      <c r="D2" s="479"/>
      <c r="E2" s="480"/>
    </row>
    <row r="3" spans="1:7" ht="15.6" customHeight="1" x14ac:dyDescent="0.25">
      <c r="A3" s="499"/>
      <c r="B3" s="486"/>
      <c r="C3" s="481" t="s">
        <v>0</v>
      </c>
      <c r="D3" s="482"/>
      <c r="E3" s="483"/>
    </row>
    <row r="4" spans="1:7" ht="15" customHeight="1" x14ac:dyDescent="0.25">
      <c r="A4" s="499"/>
      <c r="B4" s="486"/>
      <c r="C4" s="469" t="s">
        <v>1</v>
      </c>
      <c r="D4" s="470"/>
      <c r="E4" s="471"/>
    </row>
    <row r="5" spans="1:7" ht="15.75" customHeight="1" thickBot="1" x14ac:dyDescent="0.3">
      <c r="A5" s="500"/>
      <c r="B5" s="488"/>
      <c r="C5" s="484" t="s">
        <v>532</v>
      </c>
      <c r="D5" s="470"/>
      <c r="E5" s="471"/>
    </row>
    <row r="6" spans="1:7" ht="15" x14ac:dyDescent="0.25">
      <c r="A6" s="465" t="s">
        <v>2</v>
      </c>
      <c r="B6" s="466"/>
      <c r="C6" s="469"/>
      <c r="D6" s="470"/>
      <c r="E6" s="471"/>
    </row>
    <row r="7" spans="1:7" ht="15.75" thickBot="1" x14ac:dyDescent="0.3">
      <c r="A7" s="467"/>
      <c r="B7" s="468"/>
      <c r="C7" s="472" t="s">
        <v>3</v>
      </c>
      <c r="D7" s="473"/>
      <c r="E7" s="474"/>
    </row>
    <row r="8" spans="1:7" ht="15.75" thickBot="1" x14ac:dyDescent="0.25">
      <c r="A8" s="458"/>
      <c r="B8" s="459"/>
      <c r="C8" s="459"/>
      <c r="D8" s="459"/>
      <c r="E8" s="460"/>
    </row>
    <row r="9" spans="1:7" ht="31.5" x14ac:dyDescent="0.25">
      <c r="A9" s="349" t="s">
        <v>359</v>
      </c>
      <c r="B9" s="110"/>
      <c r="C9" s="111"/>
      <c r="D9" s="112"/>
      <c r="E9" s="111"/>
    </row>
    <row r="10" spans="1:7" ht="31.5" x14ac:dyDescent="0.25">
      <c r="A10" s="350" t="s">
        <v>350</v>
      </c>
      <c r="B10" s="113"/>
      <c r="C10" s="114"/>
      <c r="D10" s="115"/>
      <c r="E10" s="114"/>
    </row>
    <row r="11" spans="1:7" ht="15.6" customHeight="1" x14ac:dyDescent="0.25">
      <c r="A11" s="350"/>
      <c r="B11" s="113"/>
      <c r="C11" s="114"/>
      <c r="D11" s="115"/>
      <c r="E11" s="114"/>
    </row>
    <row r="12" spans="1:7" ht="15.6" customHeight="1" x14ac:dyDescent="0.25">
      <c r="A12" s="350"/>
      <c r="B12" s="113"/>
      <c r="C12" s="198" t="s">
        <v>400</v>
      </c>
      <c r="D12" s="115"/>
      <c r="E12" s="114"/>
    </row>
    <row r="13" spans="1:7" ht="15.6" customHeight="1" x14ac:dyDescent="0.25">
      <c r="A13" s="351" t="s">
        <v>6</v>
      </c>
      <c r="B13" s="142" t="s">
        <v>376</v>
      </c>
      <c r="C13" s="146" t="s">
        <v>377</v>
      </c>
      <c r="D13" s="115" t="s">
        <v>7</v>
      </c>
      <c r="E13" s="114" t="s">
        <v>8</v>
      </c>
    </row>
    <row r="14" spans="1:7" ht="15.6" customHeight="1" x14ac:dyDescent="0.25">
      <c r="A14" s="352" t="s">
        <v>166</v>
      </c>
      <c r="B14" s="147">
        <f>C14/0.82</f>
        <v>17081.707317073171</v>
      </c>
      <c r="C14" s="190">
        <v>14007</v>
      </c>
      <c r="D14" s="117"/>
      <c r="E14" s="118" t="str">
        <f>IF(C14*D14,C14*D14,"")</f>
        <v/>
      </c>
      <c r="G14" s="140"/>
    </row>
    <row r="15" spans="1:7" ht="15.6" customHeight="1" x14ac:dyDescent="0.25">
      <c r="A15" s="352" t="s">
        <v>74</v>
      </c>
      <c r="B15" s="147">
        <f>C15/0.82</f>
        <v>19630.487804878048</v>
      </c>
      <c r="C15" s="190">
        <v>16097</v>
      </c>
      <c r="D15" s="117"/>
      <c r="E15" s="118" t="str">
        <f>IF(C15*D15,C15*D15,"")</f>
        <v/>
      </c>
      <c r="G15" s="140"/>
    </row>
    <row r="16" spans="1:7" ht="15.6" customHeight="1" x14ac:dyDescent="0.25">
      <c r="A16" s="352" t="s">
        <v>167</v>
      </c>
      <c r="B16" s="147">
        <f>C16/0.82</f>
        <v>22295.121951219513</v>
      </c>
      <c r="C16" s="190">
        <v>18282</v>
      </c>
      <c r="D16" s="117"/>
      <c r="E16" s="118" t="str">
        <f>IF(C16*D16,C16*D16,"")</f>
        <v/>
      </c>
      <c r="G16" s="140"/>
    </row>
    <row r="17" spans="1:7" ht="15.6" customHeight="1" x14ac:dyDescent="0.25">
      <c r="A17" s="352" t="s">
        <v>168</v>
      </c>
      <c r="B17" s="147">
        <f>C17/0.82</f>
        <v>31687.804878048781</v>
      </c>
      <c r="C17" s="190">
        <v>25984</v>
      </c>
      <c r="D17" s="117"/>
      <c r="E17" s="118" t="str">
        <f>IF(C17*D17,C17*D17,"")</f>
        <v/>
      </c>
      <c r="G17" s="140"/>
    </row>
    <row r="18" spans="1:7" ht="15.6" customHeight="1" x14ac:dyDescent="0.25">
      <c r="A18" s="350"/>
      <c r="B18" s="113"/>
      <c r="C18" s="191"/>
      <c r="D18" s="115"/>
      <c r="E18" s="114"/>
      <c r="G18" s="140"/>
    </row>
    <row r="19" spans="1:7" ht="15.6" customHeight="1" x14ac:dyDescent="0.25">
      <c r="A19" s="351" t="s">
        <v>27</v>
      </c>
      <c r="B19" s="113"/>
      <c r="C19" s="192"/>
      <c r="D19" s="120"/>
      <c r="E19" s="114"/>
      <c r="G19" s="140"/>
    </row>
    <row r="20" spans="1:7" ht="15.6" customHeight="1" x14ac:dyDescent="0.25">
      <c r="A20" s="353" t="s">
        <v>115</v>
      </c>
      <c r="B20" s="147">
        <f t="shared" ref="B20" si="0">C20*1.18</f>
        <v>0</v>
      </c>
      <c r="C20" s="190">
        <v>0</v>
      </c>
      <c r="D20" s="117"/>
      <c r="E20" s="118" t="str">
        <f>IF(C20*D20,C20*D20,"")</f>
        <v/>
      </c>
      <c r="G20" s="140"/>
    </row>
    <row r="21" spans="1:7" ht="15.6" customHeight="1" x14ac:dyDescent="0.25">
      <c r="A21" s="353" t="s">
        <v>116</v>
      </c>
      <c r="B21" s="147">
        <f>C21/0.82</f>
        <v>8885.3658536585372</v>
      </c>
      <c r="C21" s="193">
        <v>7286</v>
      </c>
      <c r="D21" s="121"/>
      <c r="E21" s="118" t="str">
        <f>IF(C21*D21,C21*D21,"")</f>
        <v/>
      </c>
      <c r="G21" s="140"/>
    </row>
    <row r="22" spans="1:7" ht="15.6" customHeight="1" x14ac:dyDescent="0.25">
      <c r="A22" s="351"/>
      <c r="B22" s="113"/>
      <c r="C22" s="194"/>
      <c r="D22" s="115"/>
      <c r="E22" s="122"/>
      <c r="G22" s="140"/>
    </row>
    <row r="23" spans="1:7" ht="15.6" customHeight="1" x14ac:dyDescent="0.25">
      <c r="A23" s="351" t="s">
        <v>28</v>
      </c>
      <c r="B23" s="113"/>
      <c r="C23" s="192"/>
      <c r="D23" s="120"/>
      <c r="E23" s="114"/>
      <c r="G23" s="140"/>
    </row>
    <row r="24" spans="1:7" ht="15.6" customHeight="1" x14ac:dyDescent="0.25">
      <c r="A24" s="353" t="s">
        <v>117</v>
      </c>
      <c r="B24" s="147">
        <f>C24/0.82</f>
        <v>847.56097560975616</v>
      </c>
      <c r="C24" s="190">
        <v>695</v>
      </c>
      <c r="D24" s="117"/>
      <c r="E24" s="118" t="str">
        <f t="shared" ref="E24:E38" si="1">IF(C24*D24,C24*D24,"")</f>
        <v/>
      </c>
      <c r="G24" s="140"/>
    </row>
    <row r="25" spans="1:7" ht="15.6" customHeight="1" x14ac:dyDescent="0.25">
      <c r="A25" s="352" t="s">
        <v>118</v>
      </c>
      <c r="B25" s="116"/>
      <c r="C25" s="190"/>
      <c r="D25" s="123"/>
      <c r="E25" s="124"/>
      <c r="G25" s="140"/>
    </row>
    <row r="26" spans="1:7" ht="29.25" customHeight="1" x14ac:dyDescent="0.25">
      <c r="A26" s="353" t="s">
        <v>119</v>
      </c>
      <c r="B26" s="147">
        <f>C26/0.82</f>
        <v>3452.439024390244</v>
      </c>
      <c r="C26" s="195">
        <v>2831</v>
      </c>
      <c r="D26" s="117"/>
      <c r="E26" s="118" t="str">
        <f t="shared" si="1"/>
        <v/>
      </c>
      <c r="G26" s="140"/>
    </row>
    <row r="27" spans="1:7" ht="15.6" customHeight="1" x14ac:dyDescent="0.25">
      <c r="A27" s="351"/>
      <c r="B27" s="125"/>
      <c r="C27" s="196"/>
      <c r="D27" s="126"/>
      <c r="E27" s="127"/>
      <c r="G27" s="140"/>
    </row>
    <row r="28" spans="1:7" ht="15.6" customHeight="1" x14ac:dyDescent="0.25">
      <c r="A28" s="351" t="s">
        <v>29</v>
      </c>
      <c r="B28" s="128"/>
      <c r="C28" s="197"/>
      <c r="D28" s="129"/>
      <c r="E28" s="130"/>
      <c r="G28" s="140"/>
    </row>
    <row r="29" spans="1:7" ht="15.6" customHeight="1" x14ac:dyDescent="0.25">
      <c r="A29" s="353" t="s">
        <v>103</v>
      </c>
      <c r="B29" s="147">
        <f t="shared" ref="B29:B31" si="2">C29/0.82</f>
        <v>358.53658536585368</v>
      </c>
      <c r="C29" s="193">
        <v>294</v>
      </c>
      <c r="D29" s="121"/>
      <c r="E29" s="118" t="str">
        <f t="shared" si="1"/>
        <v/>
      </c>
      <c r="G29" s="140"/>
    </row>
    <row r="30" spans="1:7" ht="15.6" customHeight="1" x14ac:dyDescent="0.25">
      <c r="A30" s="353" t="s">
        <v>104</v>
      </c>
      <c r="B30" s="147">
        <f t="shared" si="2"/>
        <v>743.90243902439033</v>
      </c>
      <c r="C30" s="193">
        <v>610</v>
      </c>
      <c r="D30" s="121"/>
      <c r="E30" s="118" t="str">
        <f t="shared" si="1"/>
        <v/>
      </c>
      <c r="G30" s="140"/>
    </row>
    <row r="31" spans="1:7" ht="15.6" customHeight="1" x14ac:dyDescent="0.25">
      <c r="A31" s="353" t="s">
        <v>120</v>
      </c>
      <c r="B31" s="147">
        <f t="shared" si="2"/>
        <v>2701.2195121951222</v>
      </c>
      <c r="C31" s="193">
        <v>2215</v>
      </c>
      <c r="D31" s="121"/>
      <c r="E31" s="118" t="str">
        <f t="shared" si="1"/>
        <v/>
      </c>
      <c r="G31" s="140"/>
    </row>
    <row r="32" spans="1:7" ht="15.6" customHeight="1" x14ac:dyDescent="0.25">
      <c r="A32" s="350"/>
      <c r="B32" s="113"/>
      <c r="C32" s="194"/>
      <c r="D32" s="115"/>
      <c r="E32" s="122"/>
      <c r="G32" s="140"/>
    </row>
    <row r="33" spans="1:7" ht="15.6" customHeight="1" x14ac:dyDescent="0.25">
      <c r="A33" s="351" t="s">
        <v>30</v>
      </c>
      <c r="B33" s="113"/>
      <c r="C33" s="192"/>
      <c r="D33" s="120"/>
      <c r="E33" s="114"/>
      <c r="G33" s="140"/>
    </row>
    <row r="34" spans="1:7" ht="15.6" customHeight="1" x14ac:dyDescent="0.25">
      <c r="A34" s="353" t="s">
        <v>105</v>
      </c>
      <c r="B34" s="147">
        <f>C34/0.82</f>
        <v>912.19512195121956</v>
      </c>
      <c r="C34" s="193">
        <v>748</v>
      </c>
      <c r="D34" s="121"/>
      <c r="E34" s="118" t="str">
        <f t="shared" si="1"/>
        <v/>
      </c>
      <c r="G34" s="140"/>
    </row>
    <row r="35" spans="1:7" ht="15.6" customHeight="1" x14ac:dyDescent="0.25">
      <c r="A35" s="351"/>
      <c r="B35" s="113"/>
      <c r="C35" s="194"/>
      <c r="D35" s="115"/>
      <c r="E35" s="122"/>
      <c r="G35" s="140"/>
    </row>
    <row r="36" spans="1:7" ht="15.6" customHeight="1" x14ac:dyDescent="0.25">
      <c r="A36" s="351" t="s">
        <v>25</v>
      </c>
      <c r="B36" s="113"/>
      <c r="C36" s="192"/>
      <c r="D36" s="120"/>
      <c r="E36" s="114"/>
      <c r="G36" s="140"/>
    </row>
    <row r="37" spans="1:7" ht="15.6" customHeight="1" x14ac:dyDescent="0.25">
      <c r="A37" s="353" t="s">
        <v>121</v>
      </c>
      <c r="B37" s="147">
        <f t="shared" ref="B37:B38" si="3">C37/0.82</f>
        <v>2569.5121951219512</v>
      </c>
      <c r="C37" s="193">
        <v>2107</v>
      </c>
      <c r="D37" s="121"/>
      <c r="E37" s="118" t="str">
        <f t="shared" si="1"/>
        <v/>
      </c>
      <c r="G37" s="140"/>
    </row>
    <row r="38" spans="1:7" ht="31.5" customHeight="1" x14ac:dyDescent="0.25">
      <c r="A38" s="353" t="s">
        <v>169</v>
      </c>
      <c r="B38" s="147">
        <f t="shared" si="3"/>
        <v>5995.121951219513</v>
      </c>
      <c r="C38" s="193">
        <v>4916</v>
      </c>
      <c r="D38" s="121"/>
      <c r="E38" s="118" t="str">
        <f t="shared" si="1"/>
        <v/>
      </c>
      <c r="G38" s="140"/>
    </row>
    <row r="39" spans="1:7" ht="15.6" customHeight="1" x14ac:dyDescent="0.25">
      <c r="A39" s="350"/>
      <c r="B39" s="113"/>
      <c r="C39" s="191"/>
      <c r="D39" s="115"/>
      <c r="E39" s="114"/>
      <c r="G39" s="140"/>
    </row>
    <row r="40" spans="1:7" ht="15.6" customHeight="1" x14ac:dyDescent="0.25">
      <c r="A40" s="351" t="s">
        <v>31</v>
      </c>
      <c r="B40" s="113"/>
      <c r="C40" s="192"/>
      <c r="D40" s="120"/>
      <c r="E40" s="114"/>
      <c r="G40" s="140"/>
    </row>
    <row r="41" spans="1:7" ht="15.6" customHeight="1" x14ac:dyDescent="0.25">
      <c r="A41" s="353" t="s">
        <v>79</v>
      </c>
      <c r="B41" s="147">
        <f t="shared" ref="B41:B53" si="4">C41/0.82</f>
        <v>629.26829268292681</v>
      </c>
      <c r="C41" s="193">
        <v>516</v>
      </c>
      <c r="D41" s="117"/>
      <c r="E41" s="118" t="str">
        <f>IF(C41*D41,C41*D41,"")</f>
        <v/>
      </c>
      <c r="G41" s="140"/>
    </row>
    <row r="42" spans="1:7" ht="15.6" customHeight="1" x14ac:dyDescent="0.25">
      <c r="A42" s="353" t="s">
        <v>80</v>
      </c>
      <c r="B42" s="147">
        <f t="shared" si="4"/>
        <v>2598.7804878048782</v>
      </c>
      <c r="C42" s="193">
        <v>2131</v>
      </c>
      <c r="D42" s="117"/>
      <c r="E42" s="118" t="str">
        <f>IF(C42*D42,C42*D42,"")</f>
        <v/>
      </c>
      <c r="G42" s="140"/>
    </row>
    <row r="43" spans="1:7" ht="15.6" customHeight="1" x14ac:dyDescent="0.25">
      <c r="A43" s="353" t="s">
        <v>81</v>
      </c>
      <c r="B43" s="147">
        <f t="shared" si="4"/>
        <v>491.46341463414637</v>
      </c>
      <c r="C43" s="193">
        <v>403</v>
      </c>
      <c r="D43" s="117"/>
      <c r="E43" s="118" t="str">
        <f>IF(C43*D43,C43*D43,"")</f>
        <v/>
      </c>
      <c r="G43" s="140"/>
    </row>
    <row r="44" spans="1:7" ht="15.6" customHeight="1" x14ac:dyDescent="0.25">
      <c r="A44" s="353" t="s">
        <v>82</v>
      </c>
      <c r="B44" s="147">
        <f t="shared" si="4"/>
        <v>671.95121951219517</v>
      </c>
      <c r="C44" s="193">
        <v>551</v>
      </c>
      <c r="D44" s="117"/>
      <c r="E44" s="118" t="str">
        <f>IF(C44*D44,C44*D44,"")</f>
        <v/>
      </c>
      <c r="G44" s="140"/>
    </row>
    <row r="45" spans="1:7" ht="15.6" customHeight="1" x14ac:dyDescent="0.25">
      <c r="A45" s="353" t="s">
        <v>83</v>
      </c>
      <c r="B45" s="147">
        <f t="shared" si="4"/>
        <v>332.92682926829269</v>
      </c>
      <c r="C45" s="193">
        <v>273</v>
      </c>
      <c r="D45" s="117"/>
      <c r="E45" s="118" t="str">
        <f>IF(C45*D45,C45*D45,"")</f>
        <v/>
      </c>
      <c r="G45" s="140"/>
    </row>
    <row r="46" spans="1:7" ht="15.6" customHeight="1" x14ac:dyDescent="0.25">
      <c r="A46" s="353" t="s">
        <v>84</v>
      </c>
      <c r="B46" s="147">
        <f t="shared" si="4"/>
        <v>932.92682926829275</v>
      </c>
      <c r="C46" s="190">
        <v>765</v>
      </c>
      <c r="D46" s="117"/>
      <c r="E46" s="118" t="str">
        <f t="shared" ref="E46:E51" si="5">IF(C46*D46,C46*D46,"")</f>
        <v/>
      </c>
      <c r="G46" s="140"/>
    </row>
    <row r="47" spans="1:7" ht="15.6" customHeight="1" x14ac:dyDescent="0.25">
      <c r="A47" s="353" t="s">
        <v>123</v>
      </c>
      <c r="B47" s="147">
        <f t="shared" si="4"/>
        <v>835.36585365853659</v>
      </c>
      <c r="C47" s="190">
        <v>685</v>
      </c>
      <c r="D47" s="117"/>
      <c r="E47" s="118" t="str">
        <f>IF(C47*D47,C47*D47,"")</f>
        <v/>
      </c>
      <c r="G47" s="140"/>
    </row>
    <row r="48" spans="1:7" ht="15.6" customHeight="1" x14ac:dyDescent="0.25">
      <c r="A48" s="353" t="s">
        <v>124</v>
      </c>
      <c r="B48" s="147">
        <f t="shared" si="4"/>
        <v>648.78048780487813</v>
      </c>
      <c r="C48" s="190">
        <v>532</v>
      </c>
      <c r="D48" s="117"/>
      <c r="E48" s="118" t="str">
        <f>IF(C48*D48,C48*D48,"")</f>
        <v/>
      </c>
      <c r="G48" s="140"/>
    </row>
    <row r="49" spans="1:7" ht="15.6" customHeight="1" x14ac:dyDescent="0.25">
      <c r="A49" s="353" t="s">
        <v>125</v>
      </c>
      <c r="B49" s="147">
        <f t="shared" si="4"/>
        <v>1486.5853658536587</v>
      </c>
      <c r="C49" s="190">
        <v>1219</v>
      </c>
      <c r="D49" s="117"/>
      <c r="E49" s="118" t="str">
        <f>IF(C49*D49,C49*D49,"")</f>
        <v/>
      </c>
      <c r="G49" s="140"/>
    </row>
    <row r="50" spans="1:7" ht="15.6" customHeight="1" x14ac:dyDescent="0.25">
      <c r="A50" s="353" t="s">
        <v>126</v>
      </c>
      <c r="B50" s="147">
        <f t="shared" si="4"/>
        <v>1351.219512195122</v>
      </c>
      <c r="C50" s="190">
        <v>1108</v>
      </c>
      <c r="D50" s="117"/>
      <c r="E50" s="118" t="str">
        <f t="shared" si="5"/>
        <v/>
      </c>
      <c r="G50" s="140"/>
    </row>
    <row r="51" spans="1:7" ht="15.6" customHeight="1" x14ac:dyDescent="0.25">
      <c r="A51" s="353" t="s">
        <v>127</v>
      </c>
      <c r="B51" s="147">
        <f t="shared" si="4"/>
        <v>1010.9756097560976</v>
      </c>
      <c r="C51" s="190">
        <v>829</v>
      </c>
      <c r="D51" s="117"/>
      <c r="E51" s="118" t="str">
        <f t="shared" si="5"/>
        <v/>
      </c>
      <c r="G51" s="140"/>
    </row>
    <row r="52" spans="1:7" ht="15.6" customHeight="1" x14ac:dyDescent="0.25">
      <c r="A52" s="353" t="s">
        <v>128</v>
      </c>
      <c r="B52" s="147">
        <f t="shared" si="4"/>
        <v>291.46341463414637</v>
      </c>
      <c r="C52" s="190">
        <v>239</v>
      </c>
      <c r="D52" s="117"/>
      <c r="E52" s="118" t="str">
        <f>IF(C52*D52,C52*D52,"")</f>
        <v/>
      </c>
      <c r="G52" s="140"/>
    </row>
    <row r="53" spans="1:7" ht="15.6" customHeight="1" x14ac:dyDescent="0.25">
      <c r="A53" s="353" t="s">
        <v>130</v>
      </c>
      <c r="B53" s="147">
        <f t="shared" si="4"/>
        <v>204.87804878048783</v>
      </c>
      <c r="C53" s="195">
        <v>168</v>
      </c>
      <c r="D53" s="117"/>
      <c r="E53" s="118" t="str">
        <f>IF(C53*D53,C53*D53,"")</f>
        <v/>
      </c>
      <c r="G53" s="140"/>
    </row>
    <row r="54" spans="1:7" ht="15.6" customHeight="1" x14ac:dyDescent="0.25">
      <c r="A54" s="350"/>
      <c r="B54" s="113"/>
      <c r="C54" s="192"/>
      <c r="D54" s="120"/>
      <c r="E54" s="122"/>
      <c r="G54" s="140"/>
    </row>
    <row r="55" spans="1:7" ht="15.6" customHeight="1" x14ac:dyDescent="0.25">
      <c r="A55" s="351" t="s">
        <v>357</v>
      </c>
      <c r="B55" s="113"/>
      <c r="C55" s="192"/>
      <c r="D55" s="120"/>
      <c r="E55" s="114"/>
      <c r="G55" s="140"/>
    </row>
    <row r="56" spans="1:7" ht="15.6" customHeight="1" x14ac:dyDescent="0.25">
      <c r="A56" s="353" t="s">
        <v>131</v>
      </c>
      <c r="B56" s="147">
        <f t="shared" ref="B56:B60" si="6">C56/0.82</f>
        <v>630.48780487804879</v>
      </c>
      <c r="C56" s="190">
        <v>517</v>
      </c>
      <c r="D56" s="117"/>
      <c r="E56" s="118" t="str">
        <f>IF(C56*D56,C56*D56,"")</f>
        <v/>
      </c>
      <c r="G56" s="140"/>
    </row>
    <row r="57" spans="1:7" ht="15.6" customHeight="1" x14ac:dyDescent="0.25">
      <c r="A57" s="353" t="s">
        <v>132</v>
      </c>
      <c r="B57" s="147">
        <f t="shared" si="6"/>
        <v>714.63414634146341</v>
      </c>
      <c r="C57" s="190">
        <v>586</v>
      </c>
      <c r="D57" s="117"/>
      <c r="E57" s="118" t="str">
        <f>IF(C57*D57,C57*D57,"")</f>
        <v/>
      </c>
      <c r="G57" s="140"/>
    </row>
    <row r="58" spans="1:7" ht="15.6" customHeight="1" x14ac:dyDescent="0.25">
      <c r="A58" s="353" t="s">
        <v>133</v>
      </c>
      <c r="B58" s="147">
        <f t="shared" si="6"/>
        <v>695.1219512195122</v>
      </c>
      <c r="C58" s="190">
        <v>570</v>
      </c>
      <c r="D58" s="117"/>
      <c r="E58" s="118" t="str">
        <f>IF(C58*D58,C58*D58,"")</f>
        <v/>
      </c>
      <c r="G58" s="140"/>
    </row>
    <row r="59" spans="1:7" ht="15.6" customHeight="1" x14ac:dyDescent="0.25">
      <c r="A59" s="353" t="s">
        <v>162</v>
      </c>
      <c r="B59" s="147">
        <f t="shared" si="6"/>
        <v>3771.9512195121952</v>
      </c>
      <c r="C59" s="190">
        <v>3093</v>
      </c>
      <c r="D59" s="117"/>
      <c r="E59" s="118" t="str">
        <f>IF(C59*D59,C59*D59,"")</f>
        <v/>
      </c>
      <c r="G59" s="140"/>
    </row>
    <row r="60" spans="1:7" ht="31.5" customHeight="1" x14ac:dyDescent="0.25">
      <c r="A60" s="353" t="s">
        <v>163</v>
      </c>
      <c r="B60" s="147">
        <f t="shared" si="6"/>
        <v>1885.3658536585367</v>
      </c>
      <c r="C60" s="195">
        <v>1546</v>
      </c>
      <c r="D60" s="117"/>
      <c r="E60" s="118" t="str">
        <f>IF(C60*D60,C60*D60,"")</f>
        <v/>
      </c>
      <c r="G60" s="140"/>
    </row>
    <row r="61" spans="1:7" ht="15.6" customHeight="1" x14ac:dyDescent="0.25">
      <c r="A61" s="350"/>
      <c r="B61" s="113"/>
      <c r="C61" s="191"/>
      <c r="D61" s="115"/>
      <c r="E61" s="114"/>
      <c r="G61" s="140"/>
    </row>
    <row r="62" spans="1:7" ht="15.6" customHeight="1" x14ac:dyDescent="0.25">
      <c r="A62" s="351" t="s">
        <v>32</v>
      </c>
      <c r="B62" s="113"/>
      <c r="C62" s="192"/>
      <c r="D62" s="120"/>
      <c r="E62" s="114"/>
      <c r="G62" s="140"/>
    </row>
    <row r="63" spans="1:7" ht="15.6" customHeight="1" x14ac:dyDescent="0.25">
      <c r="A63" s="353" t="s">
        <v>134</v>
      </c>
      <c r="B63" s="147">
        <f t="shared" ref="B63:B64" si="7">C63/0.82</f>
        <v>5700</v>
      </c>
      <c r="C63" s="193">
        <v>4674</v>
      </c>
      <c r="D63" s="121"/>
      <c r="E63" s="118" t="str">
        <f>IF(C63*D63,C63*D63,"")</f>
        <v/>
      </c>
      <c r="G63" s="140"/>
    </row>
    <row r="64" spans="1:7" ht="15.6" customHeight="1" x14ac:dyDescent="0.25">
      <c r="A64" s="353" t="s">
        <v>135</v>
      </c>
      <c r="B64" s="147">
        <f t="shared" si="7"/>
        <v>7223.1707317073178</v>
      </c>
      <c r="C64" s="193">
        <v>5923</v>
      </c>
      <c r="D64" s="121"/>
      <c r="E64" s="118" t="str">
        <f>IF(C64*D64,C64*D64,"")</f>
        <v/>
      </c>
      <c r="G64" s="140"/>
    </row>
    <row r="65" spans="1:7" ht="15.6" customHeight="1" x14ac:dyDescent="0.25">
      <c r="A65" s="351"/>
      <c r="B65" s="113"/>
      <c r="C65" s="194"/>
      <c r="D65" s="115"/>
      <c r="E65" s="122"/>
      <c r="G65" s="140"/>
    </row>
    <row r="66" spans="1:7" ht="15.6" customHeight="1" x14ac:dyDescent="0.25">
      <c r="A66" s="351" t="s">
        <v>358</v>
      </c>
      <c r="B66" s="113"/>
      <c r="C66" s="192"/>
      <c r="D66" s="120"/>
      <c r="E66" s="122"/>
      <c r="G66" s="140"/>
    </row>
    <row r="67" spans="1:7" ht="15.6" customHeight="1" x14ac:dyDescent="0.25">
      <c r="A67" s="351" t="s">
        <v>170</v>
      </c>
      <c r="B67" s="113"/>
      <c r="C67" s="192"/>
      <c r="D67" s="120"/>
      <c r="E67" s="122"/>
      <c r="G67" s="140"/>
    </row>
    <row r="68" spans="1:7" ht="15.6" customHeight="1" x14ac:dyDescent="0.25">
      <c r="A68" s="353" t="s">
        <v>137</v>
      </c>
      <c r="B68" s="147">
        <f t="shared" ref="B68:B72" si="8">C68/0.82</f>
        <v>14135.365853658537</v>
      </c>
      <c r="C68" s="190">
        <v>11591</v>
      </c>
      <c r="D68" s="117"/>
      <c r="E68" s="118" t="str">
        <f>IF(C68*D68,C68*D68,"")</f>
        <v/>
      </c>
      <c r="G68" s="140"/>
    </row>
    <row r="69" spans="1:7" ht="15.6" customHeight="1" x14ac:dyDescent="0.25">
      <c r="A69" s="353" t="s">
        <v>145</v>
      </c>
      <c r="B69" s="147">
        <f t="shared" si="8"/>
        <v>7868.2926829268299</v>
      </c>
      <c r="C69" s="190">
        <v>6452</v>
      </c>
      <c r="D69" s="117"/>
      <c r="E69" s="118" t="str">
        <f>IF(C69*D69,C69*D69,"")</f>
        <v/>
      </c>
      <c r="G69" s="140"/>
    </row>
    <row r="70" spans="1:7" ht="15.6" customHeight="1" x14ac:dyDescent="0.25">
      <c r="A70" s="353" t="s">
        <v>146</v>
      </c>
      <c r="B70" s="147">
        <f t="shared" si="8"/>
        <v>8528.0487804878048</v>
      </c>
      <c r="C70" s="190">
        <v>6993</v>
      </c>
      <c r="D70" s="117"/>
      <c r="E70" s="118" t="str">
        <f>IF(C70*D70,C70*D70,"")</f>
        <v/>
      </c>
      <c r="G70" s="140"/>
    </row>
    <row r="71" spans="1:7" ht="15.6" customHeight="1" x14ac:dyDescent="0.25">
      <c r="A71" s="353" t="s">
        <v>147</v>
      </c>
      <c r="B71" s="147">
        <f t="shared" si="8"/>
        <v>8674.3902439024387</v>
      </c>
      <c r="C71" s="190">
        <v>7113</v>
      </c>
      <c r="D71" s="117"/>
      <c r="E71" s="118" t="str">
        <f>IF(C71*D71,C71*D71,"")</f>
        <v/>
      </c>
      <c r="G71" s="140"/>
    </row>
    <row r="72" spans="1:7" ht="15.6" customHeight="1" x14ac:dyDescent="0.25">
      <c r="A72" s="353" t="s">
        <v>140</v>
      </c>
      <c r="B72" s="147">
        <f t="shared" si="8"/>
        <v>1314.6341463414635</v>
      </c>
      <c r="C72" s="190">
        <v>1078</v>
      </c>
      <c r="D72" s="117"/>
      <c r="E72" s="118" t="str">
        <f>IF(C72*D72,C72*D72,"")</f>
        <v/>
      </c>
      <c r="G72" s="140"/>
    </row>
    <row r="73" spans="1:7" ht="15.6" customHeight="1" x14ac:dyDescent="0.25">
      <c r="A73" s="351"/>
      <c r="B73" s="113"/>
      <c r="C73" s="192"/>
      <c r="D73" s="120"/>
      <c r="E73" s="122"/>
      <c r="G73" s="140"/>
    </row>
    <row r="74" spans="1:7" ht="31.5" customHeight="1" x14ac:dyDescent="0.25">
      <c r="A74" s="355" t="s">
        <v>553</v>
      </c>
      <c r="B74" s="113"/>
      <c r="C74" s="192"/>
      <c r="D74" s="120"/>
      <c r="E74" s="114"/>
      <c r="G74" s="140"/>
    </row>
    <row r="75" spans="1:7" ht="15.6" customHeight="1" x14ac:dyDescent="0.25">
      <c r="A75" s="353" t="s">
        <v>148</v>
      </c>
      <c r="B75" s="147">
        <f t="shared" ref="B75:B79" si="9">C75/0.82</f>
        <v>9421.9512195121952</v>
      </c>
      <c r="C75" s="190">
        <v>7726</v>
      </c>
      <c r="D75" s="117"/>
      <c r="E75" s="118" t="str">
        <f>IF(C75*D75,C75*D75,"")</f>
        <v/>
      </c>
      <c r="G75" s="140"/>
    </row>
    <row r="76" spans="1:7" ht="15.6" customHeight="1" x14ac:dyDescent="0.25">
      <c r="A76" s="353" t="s">
        <v>149</v>
      </c>
      <c r="B76" s="147">
        <f t="shared" si="9"/>
        <v>2693.9024390243903</v>
      </c>
      <c r="C76" s="190">
        <v>2209</v>
      </c>
      <c r="D76" s="131"/>
      <c r="E76" s="118" t="str">
        <f>IF(C76*D76,C76*D76,"")</f>
        <v/>
      </c>
      <c r="G76" s="140"/>
    </row>
    <row r="77" spans="1:7" ht="15.6" customHeight="1" x14ac:dyDescent="0.25">
      <c r="A77" s="353" t="s">
        <v>171</v>
      </c>
      <c r="B77" s="147">
        <f t="shared" si="9"/>
        <v>1097.5609756097563</v>
      </c>
      <c r="C77" s="195">
        <v>900</v>
      </c>
      <c r="D77" s="121"/>
      <c r="E77" s="118" t="str">
        <f>IF(C77*D77,C77*D77,"")</f>
        <v/>
      </c>
      <c r="G77" s="140"/>
    </row>
    <row r="78" spans="1:7" ht="15.6" customHeight="1" x14ac:dyDescent="0.25">
      <c r="A78" s="353" t="s">
        <v>151</v>
      </c>
      <c r="B78" s="147">
        <f t="shared" si="9"/>
        <v>2352.439024390244</v>
      </c>
      <c r="C78" s="195">
        <v>1929</v>
      </c>
      <c r="D78" s="117"/>
      <c r="E78" s="118" t="str">
        <f>IF(C78*D78,C78*D78,"")</f>
        <v/>
      </c>
      <c r="G78" s="140"/>
    </row>
    <row r="79" spans="1:7" ht="15.6" customHeight="1" x14ac:dyDescent="0.25">
      <c r="A79" s="353" t="s">
        <v>152</v>
      </c>
      <c r="B79" s="147">
        <f t="shared" si="9"/>
        <v>2352.439024390244</v>
      </c>
      <c r="C79" s="195">
        <v>1929</v>
      </c>
      <c r="D79" s="121"/>
      <c r="E79" s="118" t="str">
        <f>IF(C79*D79,C79*D79,"")</f>
        <v/>
      </c>
      <c r="G79" s="140"/>
    </row>
    <row r="80" spans="1:7" ht="15.6" customHeight="1" x14ac:dyDescent="0.25">
      <c r="A80" s="350"/>
      <c r="B80" s="113"/>
      <c r="C80" s="191"/>
      <c r="D80" s="115"/>
      <c r="E80" s="114"/>
      <c r="G80" s="140"/>
    </row>
    <row r="81" spans="1:7" ht="15.6" customHeight="1" x14ac:dyDescent="0.25">
      <c r="A81" s="351" t="s">
        <v>36</v>
      </c>
      <c r="B81" s="113"/>
      <c r="C81" s="192"/>
      <c r="D81" s="120"/>
      <c r="E81" s="114"/>
      <c r="G81" s="140"/>
    </row>
    <row r="82" spans="1:7" ht="15.6" customHeight="1" x14ac:dyDescent="0.25">
      <c r="A82" s="353" t="s">
        <v>356</v>
      </c>
      <c r="B82" s="147">
        <f>C82/0.82</f>
        <v>7540.2439024390251</v>
      </c>
      <c r="C82" s="195">
        <v>6183</v>
      </c>
      <c r="D82" s="117"/>
      <c r="E82" s="118" t="str">
        <f>IF(C82*D82,C82*D82,"")</f>
        <v/>
      </c>
      <c r="G82" s="140"/>
    </row>
    <row r="83" spans="1:7" ht="15.6" customHeight="1" x14ac:dyDescent="0.25">
      <c r="A83" s="353" t="s">
        <v>154</v>
      </c>
      <c r="B83" s="147">
        <f>C83/0.82</f>
        <v>691.46341463414637</v>
      </c>
      <c r="C83" s="195">
        <v>567</v>
      </c>
      <c r="D83" s="121"/>
      <c r="E83" s="118" t="str">
        <f>IF(C83*D83,C83*D83,"")</f>
        <v/>
      </c>
      <c r="G83" s="140"/>
    </row>
    <row r="84" spans="1:7" ht="15.6" customHeight="1" x14ac:dyDescent="0.25">
      <c r="A84" s="350"/>
      <c r="B84" s="113"/>
      <c r="C84" s="191"/>
      <c r="D84" s="115"/>
      <c r="E84" s="114"/>
      <c r="G84" s="140"/>
    </row>
    <row r="85" spans="1:7" ht="15.6" customHeight="1" x14ac:dyDescent="0.25">
      <c r="A85" s="351" t="s">
        <v>37</v>
      </c>
      <c r="B85" s="113"/>
      <c r="C85" s="192"/>
      <c r="D85" s="120"/>
      <c r="E85" s="114"/>
      <c r="G85" s="140"/>
    </row>
    <row r="86" spans="1:7" ht="15.6" customHeight="1" x14ac:dyDescent="0.25">
      <c r="A86" s="353" t="s">
        <v>155</v>
      </c>
      <c r="B86" s="147">
        <f t="shared" ref="B86:B87" si="10">C86/0.82</f>
        <v>667.07317073170736</v>
      </c>
      <c r="C86" s="190">
        <v>547</v>
      </c>
      <c r="D86" s="117"/>
      <c r="E86" s="118" t="str">
        <f>IF(C86*D86,C86*D86,"")</f>
        <v/>
      </c>
      <c r="G86" s="140"/>
    </row>
    <row r="87" spans="1:7" ht="15.6" customHeight="1" x14ac:dyDescent="0.25">
      <c r="A87" s="353" t="s">
        <v>98</v>
      </c>
      <c r="B87" s="147">
        <f t="shared" si="10"/>
        <v>784.14634146341473</v>
      </c>
      <c r="C87" s="190">
        <v>643</v>
      </c>
      <c r="D87" s="117"/>
      <c r="E87" s="118" t="str">
        <f>IF(C87*D87,C87*D87,"")</f>
        <v/>
      </c>
      <c r="G87" s="140"/>
    </row>
    <row r="88" spans="1:7" ht="15.6" customHeight="1" x14ac:dyDescent="0.25">
      <c r="A88" s="353" t="s">
        <v>96</v>
      </c>
      <c r="B88" s="147">
        <f t="shared" ref="B88:B89" si="11">C88*1.18</f>
        <v>0</v>
      </c>
      <c r="C88" s="190">
        <v>0</v>
      </c>
      <c r="D88" s="117"/>
      <c r="E88" s="118" t="str">
        <f>IF(C88*D88,C88*D88,"")</f>
        <v/>
      </c>
      <c r="G88" s="140"/>
    </row>
    <row r="89" spans="1:7" ht="15.6" customHeight="1" x14ac:dyDescent="0.25">
      <c r="A89" s="353" t="s">
        <v>97</v>
      </c>
      <c r="B89" s="147">
        <f t="shared" si="11"/>
        <v>0</v>
      </c>
      <c r="C89" s="190">
        <v>0</v>
      </c>
      <c r="D89" s="117"/>
      <c r="E89" s="132" t="str">
        <f>IF(C89*D89,C89*D89,"")</f>
        <v/>
      </c>
      <c r="G89" s="140"/>
    </row>
    <row r="90" spans="1:7" ht="15.6" customHeight="1" x14ac:dyDescent="0.25">
      <c r="A90" s="350"/>
      <c r="B90" s="113"/>
      <c r="C90" s="191"/>
      <c r="D90" s="115"/>
      <c r="E90" s="114"/>
      <c r="G90" s="140"/>
    </row>
    <row r="91" spans="1:7" ht="15.6" customHeight="1" x14ac:dyDescent="0.25">
      <c r="A91" s="351" t="s">
        <v>11</v>
      </c>
      <c r="B91" s="113"/>
      <c r="C91" s="192"/>
      <c r="D91" s="120"/>
      <c r="E91" s="114"/>
      <c r="G91" s="140"/>
    </row>
    <row r="92" spans="1:7" ht="15.6" customHeight="1" x14ac:dyDescent="0.25">
      <c r="A92" s="353" t="s">
        <v>172</v>
      </c>
      <c r="B92" s="147">
        <f t="shared" ref="B92:B93" si="12">C92/0.82</f>
        <v>1975.6097560975611</v>
      </c>
      <c r="C92" s="190">
        <v>1620</v>
      </c>
      <c r="D92" s="131"/>
      <c r="E92" s="133" t="str">
        <f>IF(C92*D92,C92*D92,"")</f>
        <v/>
      </c>
      <c r="G92" s="140"/>
    </row>
    <row r="93" spans="1:7" ht="15.6" customHeight="1" x14ac:dyDescent="0.25">
      <c r="A93" s="353" t="s">
        <v>173</v>
      </c>
      <c r="B93" s="147">
        <f t="shared" si="12"/>
        <v>4081.707317073171</v>
      </c>
      <c r="C93" s="195">
        <v>3347</v>
      </c>
      <c r="D93" s="117"/>
      <c r="E93" s="132" t="str">
        <f>IF(C93*D93,C93*D93,"")</f>
        <v/>
      </c>
      <c r="G93" s="140"/>
    </row>
    <row r="94" spans="1:7" ht="15.6" customHeight="1" x14ac:dyDescent="0.25">
      <c r="A94" s="350"/>
      <c r="B94" s="113"/>
      <c r="C94" s="191"/>
      <c r="D94" s="115"/>
      <c r="E94" s="114"/>
      <c r="G94" s="140"/>
    </row>
    <row r="95" spans="1:7" ht="15.6" customHeight="1" x14ac:dyDescent="0.25">
      <c r="A95" s="351" t="s">
        <v>12</v>
      </c>
      <c r="B95" s="113"/>
      <c r="C95" s="192"/>
      <c r="D95" s="120"/>
      <c r="E95" s="114"/>
      <c r="G95" s="140"/>
    </row>
    <row r="96" spans="1:7" ht="15.6" customHeight="1" x14ac:dyDescent="0.25">
      <c r="A96" s="353" t="s">
        <v>89</v>
      </c>
      <c r="B96" s="147">
        <f t="shared" ref="B96:B99" si="13">C96*1.18</f>
        <v>0</v>
      </c>
      <c r="C96" s="190">
        <v>0</v>
      </c>
      <c r="D96" s="117"/>
      <c r="E96" s="118" t="str">
        <f>IF(C96*D96,C96*D96,"")</f>
        <v/>
      </c>
      <c r="G96" s="140"/>
    </row>
    <row r="97" spans="1:7" ht="15.6" customHeight="1" x14ac:dyDescent="0.25">
      <c r="A97" s="353" t="s">
        <v>90</v>
      </c>
      <c r="B97" s="147">
        <f t="shared" si="13"/>
        <v>0</v>
      </c>
      <c r="C97" s="190">
        <v>0</v>
      </c>
      <c r="D97" s="117"/>
      <c r="E97" s="118" t="str">
        <f>IF(C97*D97,C97*D97,"")</f>
        <v/>
      </c>
      <c r="G97" s="140"/>
    </row>
    <row r="98" spans="1:7" ht="15.6" customHeight="1" x14ac:dyDescent="0.25">
      <c r="A98" s="370" t="s">
        <v>91</v>
      </c>
      <c r="B98" s="371">
        <f t="shared" si="13"/>
        <v>0</v>
      </c>
      <c r="C98" s="196">
        <v>0</v>
      </c>
      <c r="D98" s="131"/>
      <c r="E98" s="133" t="str">
        <f>IF(C98*D98,C98*D98,"")</f>
        <v/>
      </c>
      <c r="G98" s="140"/>
    </row>
    <row r="99" spans="1:7" ht="15.6" customHeight="1" x14ac:dyDescent="0.25">
      <c r="A99" s="353" t="s">
        <v>92</v>
      </c>
      <c r="B99" s="147">
        <f t="shared" si="13"/>
        <v>0</v>
      </c>
      <c r="C99" s="190">
        <v>0</v>
      </c>
      <c r="D99" s="117"/>
      <c r="E99" s="376"/>
      <c r="G99" s="140"/>
    </row>
    <row r="100" spans="1:7" ht="15.6" customHeight="1" x14ac:dyDescent="0.25">
      <c r="A100" s="372" t="s">
        <v>93</v>
      </c>
      <c r="B100" s="373">
        <f>C100/0.82</f>
        <v>1754.8780487804879</v>
      </c>
      <c r="C100" s="197">
        <v>1439</v>
      </c>
      <c r="D100" s="374"/>
      <c r="E100" s="375" t="str">
        <f>IF(C100*D100,C100*D100,"")</f>
        <v/>
      </c>
      <c r="G100" s="140"/>
    </row>
    <row r="101" spans="1:7" ht="15.6" customHeight="1" x14ac:dyDescent="0.25">
      <c r="A101" s="350"/>
      <c r="B101" s="113"/>
      <c r="C101" s="191"/>
      <c r="D101" s="115"/>
      <c r="E101" s="114"/>
      <c r="G101" s="140"/>
    </row>
    <row r="102" spans="1:7" ht="15.6" customHeight="1" x14ac:dyDescent="0.25">
      <c r="A102" s="351" t="s">
        <v>13</v>
      </c>
      <c r="B102" s="113"/>
      <c r="C102" s="192"/>
      <c r="D102" s="120"/>
      <c r="E102" s="114"/>
      <c r="G102" s="140"/>
    </row>
    <row r="103" spans="1:7" ht="15.6" customHeight="1" x14ac:dyDescent="0.25">
      <c r="A103" s="353" t="s">
        <v>94</v>
      </c>
      <c r="B103" s="147">
        <f t="shared" ref="B103:B104" si="14">C103*1.18</f>
        <v>0</v>
      </c>
      <c r="C103" s="190">
        <v>0</v>
      </c>
      <c r="D103" s="117"/>
      <c r="E103" s="118" t="str">
        <f>IF(C103*D103,C103*D103,"")</f>
        <v/>
      </c>
      <c r="G103" s="140"/>
    </row>
    <row r="104" spans="1:7" ht="15.6" customHeight="1" x14ac:dyDescent="0.25">
      <c r="A104" s="353" t="s">
        <v>95</v>
      </c>
      <c r="B104" s="147">
        <f t="shared" si="14"/>
        <v>0</v>
      </c>
      <c r="C104" s="190">
        <v>0</v>
      </c>
      <c r="D104" s="117"/>
      <c r="E104" s="118" t="str">
        <f>IF(C104*D104,C104*D104,"")</f>
        <v/>
      </c>
      <c r="G104" s="140"/>
    </row>
    <row r="105" spans="1:7" ht="15.6" customHeight="1" x14ac:dyDescent="0.25">
      <c r="A105" s="350"/>
      <c r="B105" s="113"/>
      <c r="C105" s="119"/>
      <c r="D105" s="120"/>
      <c r="E105" s="114"/>
    </row>
    <row r="106" spans="1:7" ht="15.6" customHeight="1" x14ac:dyDescent="0.25">
      <c r="A106" s="350"/>
      <c r="B106" s="113"/>
      <c r="C106" s="119"/>
      <c r="D106" s="120"/>
      <c r="E106" s="122"/>
    </row>
    <row r="107" spans="1:7" ht="15.6" customHeight="1" x14ac:dyDescent="0.25">
      <c r="A107" s="351" t="s">
        <v>15</v>
      </c>
      <c r="B107" s="113"/>
      <c r="C107" s="119"/>
      <c r="D107" s="120"/>
      <c r="E107" s="122"/>
    </row>
    <row r="108" spans="1:7" ht="15.6" customHeight="1" x14ac:dyDescent="0.25">
      <c r="A108" s="353" t="s">
        <v>339</v>
      </c>
      <c r="B108" s="116"/>
      <c r="C108" s="190">
        <v>3.5</v>
      </c>
      <c r="D108" s="134"/>
      <c r="E108" s="118" t="str">
        <f>IF(C108*D108,C108*D108,"")</f>
        <v/>
      </c>
    </row>
    <row r="109" spans="1:7" ht="15.6" customHeight="1" x14ac:dyDescent="0.25">
      <c r="A109" s="353" t="s">
        <v>16</v>
      </c>
      <c r="B109" s="116"/>
      <c r="C109" s="190">
        <v>1.85</v>
      </c>
      <c r="D109" s="134"/>
      <c r="E109" s="118" t="str">
        <f>IF(C109*D109,C109*D109,"")</f>
        <v/>
      </c>
    </row>
    <row r="110" spans="1:7" ht="15.6" customHeight="1" x14ac:dyDescent="0.25">
      <c r="A110" s="350"/>
      <c r="B110" s="115"/>
      <c r="C110" s="115"/>
      <c r="D110" s="114" t="s">
        <v>17</v>
      </c>
      <c r="E110" s="135">
        <f>SUM(E14:E109)</f>
        <v>0</v>
      </c>
    </row>
    <row r="111" spans="1:7" ht="15.6" customHeight="1" x14ac:dyDescent="0.25">
      <c r="A111" s="350"/>
      <c r="B111" s="136"/>
      <c r="C111" s="137"/>
      <c r="D111" s="114" t="s">
        <v>19</v>
      </c>
      <c r="E111" s="135" t="e">
        <f>SUM(#REF!*(E110)/100)</f>
        <v>#REF!</v>
      </c>
    </row>
    <row r="112" spans="1:7" ht="15.6" customHeight="1" x14ac:dyDescent="0.25">
      <c r="A112" s="350"/>
      <c r="B112" s="113"/>
      <c r="C112" s="115"/>
      <c r="D112" s="114" t="s">
        <v>20</v>
      </c>
      <c r="E112" s="138" t="e">
        <f>E110+E111</f>
        <v>#REF!</v>
      </c>
    </row>
    <row r="113" spans="1:5" ht="15.6" customHeight="1" x14ac:dyDescent="0.25">
      <c r="A113" s="350"/>
      <c r="B113" s="113"/>
      <c r="C113" s="114"/>
      <c r="D113" s="115"/>
      <c r="E113" s="114"/>
    </row>
    <row r="114" spans="1:5" ht="15" x14ac:dyDescent="0.25">
      <c r="A114" s="228"/>
      <c r="B114" s="14"/>
      <c r="C114" s="18"/>
      <c r="D114" s="19"/>
      <c r="E114" s="18"/>
    </row>
  </sheetData>
  <mergeCells count="10">
    <mergeCell ref="A1:B5"/>
    <mergeCell ref="A6:B7"/>
    <mergeCell ref="A8:E8"/>
    <mergeCell ref="C7:E7"/>
    <mergeCell ref="C1:E1"/>
    <mergeCell ref="C2:E2"/>
    <mergeCell ref="C3:E3"/>
    <mergeCell ref="C4:E4"/>
    <mergeCell ref="C5:E5"/>
    <mergeCell ref="C6:E6"/>
  </mergeCells>
  <hyperlinks>
    <hyperlink ref="C7" r:id="rId1" xr:uid="{53079A46-5324-4BE7-ABC4-C53CF398CC55}"/>
    <hyperlink ref="C5" r:id="rId2" xr:uid="{00416C38-B3CA-44C5-8CB2-DC3C56590DEF}"/>
  </hyperlinks>
  <pageMargins left="0.7" right="0.7" top="0.5" bottom="0.5" header="0.3" footer="0.3"/>
  <pageSetup scale="89" fitToHeight="0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6C64-9B4D-4658-9369-813B83B4B0FC}">
  <dimension ref="A1:E129"/>
  <sheetViews>
    <sheetView zoomScaleNormal="100" workbookViewId="0">
      <selection activeCell="F14" sqref="F14"/>
    </sheetView>
  </sheetViews>
  <sheetFormatPr defaultRowHeight="12.75" x14ac:dyDescent="0.2"/>
  <cols>
    <col min="1" max="1" width="37" style="354" customWidth="1"/>
    <col min="2" max="2" width="10.140625" style="170" customWidth="1"/>
    <col min="3" max="3" width="10.28515625" style="206" bestFit="1" customWidth="1"/>
    <col min="4" max="4" width="9.140625" style="3" customWidth="1"/>
    <col min="5" max="5" width="15.7109375" style="2" customWidth="1"/>
    <col min="6" max="6" width="17.85546875" style="1" customWidth="1"/>
    <col min="7" max="250" width="9.140625" style="1"/>
    <col min="251" max="251" width="8.85546875" style="1" customWidth="1"/>
    <col min="252" max="255" width="9.140625" style="1"/>
    <col min="256" max="256" width="6" style="1" customWidth="1"/>
    <col min="257" max="257" width="8.42578125" style="1" customWidth="1"/>
    <col min="258" max="258" width="10.28515625" style="1" bestFit="1" customWidth="1"/>
    <col min="259" max="259" width="9.140625" style="1"/>
    <col min="260" max="260" width="15.7109375" style="1" customWidth="1"/>
    <col min="261" max="506" width="9.140625" style="1"/>
    <col min="507" max="507" width="8.85546875" style="1" customWidth="1"/>
    <col min="508" max="511" width="9.140625" style="1"/>
    <col min="512" max="512" width="6" style="1" customWidth="1"/>
    <col min="513" max="513" width="8.42578125" style="1" customWidth="1"/>
    <col min="514" max="514" width="10.28515625" style="1" bestFit="1" customWidth="1"/>
    <col min="515" max="515" width="9.140625" style="1"/>
    <col min="516" max="516" width="15.7109375" style="1" customWidth="1"/>
    <col min="517" max="762" width="9.140625" style="1"/>
    <col min="763" max="763" width="8.85546875" style="1" customWidth="1"/>
    <col min="764" max="767" width="9.140625" style="1"/>
    <col min="768" max="768" width="6" style="1" customWidth="1"/>
    <col min="769" max="769" width="8.42578125" style="1" customWidth="1"/>
    <col min="770" max="770" width="10.28515625" style="1" bestFit="1" customWidth="1"/>
    <col min="771" max="771" width="9.140625" style="1"/>
    <col min="772" max="772" width="15.7109375" style="1" customWidth="1"/>
    <col min="773" max="1018" width="9.140625" style="1"/>
    <col min="1019" max="1019" width="8.85546875" style="1" customWidth="1"/>
    <col min="1020" max="1023" width="9.140625" style="1"/>
    <col min="1024" max="1024" width="6" style="1" customWidth="1"/>
    <col min="1025" max="1025" width="8.42578125" style="1" customWidth="1"/>
    <col min="1026" max="1026" width="10.28515625" style="1" bestFit="1" customWidth="1"/>
    <col min="1027" max="1027" width="9.140625" style="1"/>
    <col min="1028" max="1028" width="15.7109375" style="1" customWidth="1"/>
    <col min="1029" max="1274" width="9.140625" style="1"/>
    <col min="1275" max="1275" width="8.85546875" style="1" customWidth="1"/>
    <col min="1276" max="1279" width="9.140625" style="1"/>
    <col min="1280" max="1280" width="6" style="1" customWidth="1"/>
    <col min="1281" max="1281" width="8.42578125" style="1" customWidth="1"/>
    <col min="1282" max="1282" width="10.28515625" style="1" bestFit="1" customWidth="1"/>
    <col min="1283" max="1283" width="9.140625" style="1"/>
    <col min="1284" max="1284" width="15.7109375" style="1" customWidth="1"/>
    <col min="1285" max="1530" width="9.140625" style="1"/>
    <col min="1531" max="1531" width="8.85546875" style="1" customWidth="1"/>
    <col min="1532" max="1535" width="9.140625" style="1"/>
    <col min="1536" max="1536" width="6" style="1" customWidth="1"/>
    <col min="1537" max="1537" width="8.42578125" style="1" customWidth="1"/>
    <col min="1538" max="1538" width="10.28515625" style="1" bestFit="1" customWidth="1"/>
    <col min="1539" max="1539" width="9.140625" style="1"/>
    <col min="1540" max="1540" width="15.7109375" style="1" customWidth="1"/>
    <col min="1541" max="1786" width="9.140625" style="1"/>
    <col min="1787" max="1787" width="8.85546875" style="1" customWidth="1"/>
    <col min="1788" max="1791" width="9.140625" style="1"/>
    <col min="1792" max="1792" width="6" style="1" customWidth="1"/>
    <col min="1793" max="1793" width="8.42578125" style="1" customWidth="1"/>
    <col min="1794" max="1794" width="10.28515625" style="1" bestFit="1" customWidth="1"/>
    <col min="1795" max="1795" width="9.140625" style="1"/>
    <col min="1796" max="1796" width="15.7109375" style="1" customWidth="1"/>
    <col min="1797" max="2042" width="9.140625" style="1"/>
    <col min="2043" max="2043" width="8.85546875" style="1" customWidth="1"/>
    <col min="2044" max="2047" width="9.140625" style="1"/>
    <col min="2048" max="2048" width="6" style="1" customWidth="1"/>
    <col min="2049" max="2049" width="8.42578125" style="1" customWidth="1"/>
    <col min="2050" max="2050" width="10.28515625" style="1" bestFit="1" customWidth="1"/>
    <col min="2051" max="2051" width="9.140625" style="1"/>
    <col min="2052" max="2052" width="15.7109375" style="1" customWidth="1"/>
    <col min="2053" max="2298" width="9.140625" style="1"/>
    <col min="2299" max="2299" width="8.85546875" style="1" customWidth="1"/>
    <col min="2300" max="2303" width="9.140625" style="1"/>
    <col min="2304" max="2304" width="6" style="1" customWidth="1"/>
    <col min="2305" max="2305" width="8.42578125" style="1" customWidth="1"/>
    <col min="2306" max="2306" width="10.28515625" style="1" bestFit="1" customWidth="1"/>
    <col min="2307" max="2307" width="9.140625" style="1"/>
    <col min="2308" max="2308" width="15.7109375" style="1" customWidth="1"/>
    <col min="2309" max="2554" width="9.140625" style="1"/>
    <col min="2555" max="2555" width="8.85546875" style="1" customWidth="1"/>
    <col min="2556" max="2559" width="9.140625" style="1"/>
    <col min="2560" max="2560" width="6" style="1" customWidth="1"/>
    <col min="2561" max="2561" width="8.42578125" style="1" customWidth="1"/>
    <col min="2562" max="2562" width="10.28515625" style="1" bestFit="1" customWidth="1"/>
    <col min="2563" max="2563" width="9.140625" style="1"/>
    <col min="2564" max="2564" width="15.7109375" style="1" customWidth="1"/>
    <col min="2565" max="2810" width="9.140625" style="1"/>
    <col min="2811" max="2811" width="8.85546875" style="1" customWidth="1"/>
    <col min="2812" max="2815" width="9.140625" style="1"/>
    <col min="2816" max="2816" width="6" style="1" customWidth="1"/>
    <col min="2817" max="2817" width="8.42578125" style="1" customWidth="1"/>
    <col min="2818" max="2818" width="10.28515625" style="1" bestFit="1" customWidth="1"/>
    <col min="2819" max="2819" width="9.140625" style="1"/>
    <col min="2820" max="2820" width="15.7109375" style="1" customWidth="1"/>
    <col min="2821" max="3066" width="9.140625" style="1"/>
    <col min="3067" max="3067" width="8.85546875" style="1" customWidth="1"/>
    <col min="3068" max="3071" width="9.140625" style="1"/>
    <col min="3072" max="3072" width="6" style="1" customWidth="1"/>
    <col min="3073" max="3073" width="8.42578125" style="1" customWidth="1"/>
    <col min="3074" max="3074" width="10.28515625" style="1" bestFit="1" customWidth="1"/>
    <col min="3075" max="3075" width="9.140625" style="1"/>
    <col min="3076" max="3076" width="15.7109375" style="1" customWidth="1"/>
    <col min="3077" max="3322" width="9.140625" style="1"/>
    <col min="3323" max="3323" width="8.85546875" style="1" customWidth="1"/>
    <col min="3324" max="3327" width="9.140625" style="1"/>
    <col min="3328" max="3328" width="6" style="1" customWidth="1"/>
    <col min="3329" max="3329" width="8.42578125" style="1" customWidth="1"/>
    <col min="3330" max="3330" width="10.28515625" style="1" bestFit="1" customWidth="1"/>
    <col min="3331" max="3331" width="9.140625" style="1"/>
    <col min="3332" max="3332" width="15.7109375" style="1" customWidth="1"/>
    <col min="3333" max="3578" width="9.140625" style="1"/>
    <col min="3579" max="3579" width="8.85546875" style="1" customWidth="1"/>
    <col min="3580" max="3583" width="9.140625" style="1"/>
    <col min="3584" max="3584" width="6" style="1" customWidth="1"/>
    <col min="3585" max="3585" width="8.42578125" style="1" customWidth="1"/>
    <col min="3586" max="3586" width="10.28515625" style="1" bestFit="1" customWidth="1"/>
    <col min="3587" max="3587" width="9.140625" style="1"/>
    <col min="3588" max="3588" width="15.7109375" style="1" customWidth="1"/>
    <col min="3589" max="3834" width="9.140625" style="1"/>
    <col min="3835" max="3835" width="8.85546875" style="1" customWidth="1"/>
    <col min="3836" max="3839" width="9.140625" style="1"/>
    <col min="3840" max="3840" width="6" style="1" customWidth="1"/>
    <col min="3841" max="3841" width="8.42578125" style="1" customWidth="1"/>
    <col min="3842" max="3842" width="10.28515625" style="1" bestFit="1" customWidth="1"/>
    <col min="3843" max="3843" width="9.140625" style="1"/>
    <col min="3844" max="3844" width="15.7109375" style="1" customWidth="1"/>
    <col min="3845" max="4090" width="9.140625" style="1"/>
    <col min="4091" max="4091" width="8.85546875" style="1" customWidth="1"/>
    <col min="4092" max="4095" width="9.140625" style="1"/>
    <col min="4096" max="4096" width="6" style="1" customWidth="1"/>
    <col min="4097" max="4097" width="8.42578125" style="1" customWidth="1"/>
    <col min="4098" max="4098" width="10.28515625" style="1" bestFit="1" customWidth="1"/>
    <col min="4099" max="4099" width="9.140625" style="1"/>
    <col min="4100" max="4100" width="15.7109375" style="1" customWidth="1"/>
    <col min="4101" max="4346" width="9.140625" style="1"/>
    <col min="4347" max="4347" width="8.85546875" style="1" customWidth="1"/>
    <col min="4348" max="4351" width="9.140625" style="1"/>
    <col min="4352" max="4352" width="6" style="1" customWidth="1"/>
    <col min="4353" max="4353" width="8.42578125" style="1" customWidth="1"/>
    <col min="4354" max="4354" width="10.28515625" style="1" bestFit="1" customWidth="1"/>
    <col min="4355" max="4355" width="9.140625" style="1"/>
    <col min="4356" max="4356" width="15.7109375" style="1" customWidth="1"/>
    <col min="4357" max="4602" width="9.140625" style="1"/>
    <col min="4603" max="4603" width="8.85546875" style="1" customWidth="1"/>
    <col min="4604" max="4607" width="9.140625" style="1"/>
    <col min="4608" max="4608" width="6" style="1" customWidth="1"/>
    <col min="4609" max="4609" width="8.42578125" style="1" customWidth="1"/>
    <col min="4610" max="4610" width="10.28515625" style="1" bestFit="1" customWidth="1"/>
    <col min="4611" max="4611" width="9.140625" style="1"/>
    <col min="4612" max="4612" width="15.7109375" style="1" customWidth="1"/>
    <col min="4613" max="4858" width="9.140625" style="1"/>
    <col min="4859" max="4859" width="8.85546875" style="1" customWidth="1"/>
    <col min="4860" max="4863" width="9.140625" style="1"/>
    <col min="4864" max="4864" width="6" style="1" customWidth="1"/>
    <col min="4865" max="4865" width="8.42578125" style="1" customWidth="1"/>
    <col min="4866" max="4866" width="10.28515625" style="1" bestFit="1" customWidth="1"/>
    <col min="4867" max="4867" width="9.140625" style="1"/>
    <col min="4868" max="4868" width="15.7109375" style="1" customWidth="1"/>
    <col min="4869" max="5114" width="9.140625" style="1"/>
    <col min="5115" max="5115" width="8.85546875" style="1" customWidth="1"/>
    <col min="5116" max="5119" width="9.140625" style="1"/>
    <col min="5120" max="5120" width="6" style="1" customWidth="1"/>
    <col min="5121" max="5121" width="8.42578125" style="1" customWidth="1"/>
    <col min="5122" max="5122" width="10.28515625" style="1" bestFit="1" customWidth="1"/>
    <col min="5123" max="5123" width="9.140625" style="1"/>
    <col min="5124" max="5124" width="15.7109375" style="1" customWidth="1"/>
    <col min="5125" max="5370" width="9.140625" style="1"/>
    <col min="5371" max="5371" width="8.85546875" style="1" customWidth="1"/>
    <col min="5372" max="5375" width="9.140625" style="1"/>
    <col min="5376" max="5376" width="6" style="1" customWidth="1"/>
    <col min="5377" max="5377" width="8.42578125" style="1" customWidth="1"/>
    <col min="5378" max="5378" width="10.28515625" style="1" bestFit="1" customWidth="1"/>
    <col min="5379" max="5379" width="9.140625" style="1"/>
    <col min="5380" max="5380" width="15.7109375" style="1" customWidth="1"/>
    <col min="5381" max="5626" width="9.140625" style="1"/>
    <col min="5627" max="5627" width="8.85546875" style="1" customWidth="1"/>
    <col min="5628" max="5631" width="9.140625" style="1"/>
    <col min="5632" max="5632" width="6" style="1" customWidth="1"/>
    <col min="5633" max="5633" width="8.42578125" style="1" customWidth="1"/>
    <col min="5634" max="5634" width="10.28515625" style="1" bestFit="1" customWidth="1"/>
    <col min="5635" max="5635" width="9.140625" style="1"/>
    <col min="5636" max="5636" width="15.7109375" style="1" customWidth="1"/>
    <col min="5637" max="5882" width="9.140625" style="1"/>
    <col min="5883" max="5883" width="8.85546875" style="1" customWidth="1"/>
    <col min="5884" max="5887" width="9.140625" style="1"/>
    <col min="5888" max="5888" width="6" style="1" customWidth="1"/>
    <col min="5889" max="5889" width="8.42578125" style="1" customWidth="1"/>
    <col min="5890" max="5890" width="10.28515625" style="1" bestFit="1" customWidth="1"/>
    <col min="5891" max="5891" width="9.140625" style="1"/>
    <col min="5892" max="5892" width="15.7109375" style="1" customWidth="1"/>
    <col min="5893" max="6138" width="9.140625" style="1"/>
    <col min="6139" max="6139" width="8.85546875" style="1" customWidth="1"/>
    <col min="6140" max="6143" width="9.140625" style="1"/>
    <col min="6144" max="6144" width="6" style="1" customWidth="1"/>
    <col min="6145" max="6145" width="8.42578125" style="1" customWidth="1"/>
    <col min="6146" max="6146" width="10.28515625" style="1" bestFit="1" customWidth="1"/>
    <col min="6147" max="6147" width="9.140625" style="1"/>
    <col min="6148" max="6148" width="15.7109375" style="1" customWidth="1"/>
    <col min="6149" max="6394" width="9.140625" style="1"/>
    <col min="6395" max="6395" width="8.85546875" style="1" customWidth="1"/>
    <col min="6396" max="6399" width="9.140625" style="1"/>
    <col min="6400" max="6400" width="6" style="1" customWidth="1"/>
    <col min="6401" max="6401" width="8.42578125" style="1" customWidth="1"/>
    <col min="6402" max="6402" width="10.28515625" style="1" bestFit="1" customWidth="1"/>
    <col min="6403" max="6403" width="9.140625" style="1"/>
    <col min="6404" max="6404" width="15.7109375" style="1" customWidth="1"/>
    <col min="6405" max="6650" width="9.140625" style="1"/>
    <col min="6651" max="6651" width="8.85546875" style="1" customWidth="1"/>
    <col min="6652" max="6655" width="9.140625" style="1"/>
    <col min="6656" max="6656" width="6" style="1" customWidth="1"/>
    <col min="6657" max="6657" width="8.42578125" style="1" customWidth="1"/>
    <col min="6658" max="6658" width="10.28515625" style="1" bestFit="1" customWidth="1"/>
    <col min="6659" max="6659" width="9.140625" style="1"/>
    <col min="6660" max="6660" width="15.7109375" style="1" customWidth="1"/>
    <col min="6661" max="6906" width="9.140625" style="1"/>
    <col min="6907" max="6907" width="8.85546875" style="1" customWidth="1"/>
    <col min="6908" max="6911" width="9.140625" style="1"/>
    <col min="6912" max="6912" width="6" style="1" customWidth="1"/>
    <col min="6913" max="6913" width="8.42578125" style="1" customWidth="1"/>
    <col min="6914" max="6914" width="10.28515625" style="1" bestFit="1" customWidth="1"/>
    <col min="6915" max="6915" width="9.140625" style="1"/>
    <col min="6916" max="6916" width="15.7109375" style="1" customWidth="1"/>
    <col min="6917" max="7162" width="9.140625" style="1"/>
    <col min="7163" max="7163" width="8.85546875" style="1" customWidth="1"/>
    <col min="7164" max="7167" width="9.140625" style="1"/>
    <col min="7168" max="7168" width="6" style="1" customWidth="1"/>
    <col min="7169" max="7169" width="8.42578125" style="1" customWidth="1"/>
    <col min="7170" max="7170" width="10.28515625" style="1" bestFit="1" customWidth="1"/>
    <col min="7171" max="7171" width="9.140625" style="1"/>
    <col min="7172" max="7172" width="15.7109375" style="1" customWidth="1"/>
    <col min="7173" max="7418" width="9.140625" style="1"/>
    <col min="7419" max="7419" width="8.85546875" style="1" customWidth="1"/>
    <col min="7420" max="7423" width="9.140625" style="1"/>
    <col min="7424" max="7424" width="6" style="1" customWidth="1"/>
    <col min="7425" max="7425" width="8.42578125" style="1" customWidth="1"/>
    <col min="7426" max="7426" width="10.28515625" style="1" bestFit="1" customWidth="1"/>
    <col min="7427" max="7427" width="9.140625" style="1"/>
    <col min="7428" max="7428" width="15.7109375" style="1" customWidth="1"/>
    <col min="7429" max="7674" width="9.140625" style="1"/>
    <col min="7675" max="7675" width="8.85546875" style="1" customWidth="1"/>
    <col min="7676" max="7679" width="9.140625" style="1"/>
    <col min="7680" max="7680" width="6" style="1" customWidth="1"/>
    <col min="7681" max="7681" width="8.42578125" style="1" customWidth="1"/>
    <col min="7682" max="7682" width="10.28515625" style="1" bestFit="1" customWidth="1"/>
    <col min="7683" max="7683" width="9.140625" style="1"/>
    <col min="7684" max="7684" width="15.7109375" style="1" customWidth="1"/>
    <col min="7685" max="7930" width="9.140625" style="1"/>
    <col min="7931" max="7931" width="8.85546875" style="1" customWidth="1"/>
    <col min="7932" max="7935" width="9.140625" style="1"/>
    <col min="7936" max="7936" width="6" style="1" customWidth="1"/>
    <col min="7937" max="7937" width="8.42578125" style="1" customWidth="1"/>
    <col min="7938" max="7938" width="10.28515625" style="1" bestFit="1" customWidth="1"/>
    <col min="7939" max="7939" width="9.140625" style="1"/>
    <col min="7940" max="7940" width="15.7109375" style="1" customWidth="1"/>
    <col min="7941" max="8186" width="9.140625" style="1"/>
    <col min="8187" max="8187" width="8.85546875" style="1" customWidth="1"/>
    <col min="8188" max="8191" width="9.140625" style="1"/>
    <col min="8192" max="8192" width="6" style="1" customWidth="1"/>
    <col min="8193" max="8193" width="8.42578125" style="1" customWidth="1"/>
    <col min="8194" max="8194" width="10.28515625" style="1" bestFit="1" customWidth="1"/>
    <col min="8195" max="8195" width="9.140625" style="1"/>
    <col min="8196" max="8196" width="15.7109375" style="1" customWidth="1"/>
    <col min="8197" max="8442" width="9.140625" style="1"/>
    <col min="8443" max="8443" width="8.85546875" style="1" customWidth="1"/>
    <col min="8444" max="8447" width="9.140625" style="1"/>
    <col min="8448" max="8448" width="6" style="1" customWidth="1"/>
    <col min="8449" max="8449" width="8.42578125" style="1" customWidth="1"/>
    <col min="8450" max="8450" width="10.28515625" style="1" bestFit="1" customWidth="1"/>
    <col min="8451" max="8451" width="9.140625" style="1"/>
    <col min="8452" max="8452" width="15.7109375" style="1" customWidth="1"/>
    <col min="8453" max="8698" width="9.140625" style="1"/>
    <col min="8699" max="8699" width="8.85546875" style="1" customWidth="1"/>
    <col min="8700" max="8703" width="9.140625" style="1"/>
    <col min="8704" max="8704" width="6" style="1" customWidth="1"/>
    <col min="8705" max="8705" width="8.42578125" style="1" customWidth="1"/>
    <col min="8706" max="8706" width="10.28515625" style="1" bestFit="1" customWidth="1"/>
    <col min="8707" max="8707" width="9.140625" style="1"/>
    <col min="8708" max="8708" width="15.7109375" style="1" customWidth="1"/>
    <col min="8709" max="8954" width="9.140625" style="1"/>
    <col min="8955" max="8955" width="8.85546875" style="1" customWidth="1"/>
    <col min="8956" max="8959" width="9.140625" style="1"/>
    <col min="8960" max="8960" width="6" style="1" customWidth="1"/>
    <col min="8961" max="8961" width="8.42578125" style="1" customWidth="1"/>
    <col min="8962" max="8962" width="10.28515625" style="1" bestFit="1" customWidth="1"/>
    <col min="8963" max="8963" width="9.140625" style="1"/>
    <col min="8964" max="8964" width="15.7109375" style="1" customWidth="1"/>
    <col min="8965" max="9210" width="9.140625" style="1"/>
    <col min="9211" max="9211" width="8.85546875" style="1" customWidth="1"/>
    <col min="9212" max="9215" width="9.140625" style="1"/>
    <col min="9216" max="9216" width="6" style="1" customWidth="1"/>
    <col min="9217" max="9217" width="8.42578125" style="1" customWidth="1"/>
    <col min="9218" max="9218" width="10.28515625" style="1" bestFit="1" customWidth="1"/>
    <col min="9219" max="9219" width="9.140625" style="1"/>
    <col min="9220" max="9220" width="15.7109375" style="1" customWidth="1"/>
    <col min="9221" max="9466" width="9.140625" style="1"/>
    <col min="9467" max="9467" width="8.85546875" style="1" customWidth="1"/>
    <col min="9468" max="9471" width="9.140625" style="1"/>
    <col min="9472" max="9472" width="6" style="1" customWidth="1"/>
    <col min="9473" max="9473" width="8.42578125" style="1" customWidth="1"/>
    <col min="9474" max="9474" width="10.28515625" style="1" bestFit="1" customWidth="1"/>
    <col min="9475" max="9475" width="9.140625" style="1"/>
    <col min="9476" max="9476" width="15.7109375" style="1" customWidth="1"/>
    <col min="9477" max="9722" width="9.140625" style="1"/>
    <col min="9723" max="9723" width="8.85546875" style="1" customWidth="1"/>
    <col min="9724" max="9727" width="9.140625" style="1"/>
    <col min="9728" max="9728" width="6" style="1" customWidth="1"/>
    <col min="9729" max="9729" width="8.42578125" style="1" customWidth="1"/>
    <col min="9730" max="9730" width="10.28515625" style="1" bestFit="1" customWidth="1"/>
    <col min="9731" max="9731" width="9.140625" style="1"/>
    <col min="9732" max="9732" width="15.7109375" style="1" customWidth="1"/>
    <col min="9733" max="9978" width="9.140625" style="1"/>
    <col min="9979" max="9979" width="8.85546875" style="1" customWidth="1"/>
    <col min="9980" max="9983" width="9.140625" style="1"/>
    <col min="9984" max="9984" width="6" style="1" customWidth="1"/>
    <col min="9985" max="9985" width="8.42578125" style="1" customWidth="1"/>
    <col min="9986" max="9986" width="10.28515625" style="1" bestFit="1" customWidth="1"/>
    <col min="9987" max="9987" width="9.140625" style="1"/>
    <col min="9988" max="9988" width="15.7109375" style="1" customWidth="1"/>
    <col min="9989" max="10234" width="9.140625" style="1"/>
    <col min="10235" max="10235" width="8.85546875" style="1" customWidth="1"/>
    <col min="10236" max="10239" width="9.140625" style="1"/>
    <col min="10240" max="10240" width="6" style="1" customWidth="1"/>
    <col min="10241" max="10241" width="8.42578125" style="1" customWidth="1"/>
    <col min="10242" max="10242" width="10.28515625" style="1" bestFit="1" customWidth="1"/>
    <col min="10243" max="10243" width="9.140625" style="1"/>
    <col min="10244" max="10244" width="15.7109375" style="1" customWidth="1"/>
    <col min="10245" max="10490" width="9.140625" style="1"/>
    <col min="10491" max="10491" width="8.85546875" style="1" customWidth="1"/>
    <col min="10492" max="10495" width="9.140625" style="1"/>
    <col min="10496" max="10496" width="6" style="1" customWidth="1"/>
    <col min="10497" max="10497" width="8.42578125" style="1" customWidth="1"/>
    <col min="10498" max="10498" width="10.28515625" style="1" bestFit="1" customWidth="1"/>
    <col min="10499" max="10499" width="9.140625" style="1"/>
    <col min="10500" max="10500" width="15.7109375" style="1" customWidth="1"/>
    <col min="10501" max="10746" width="9.140625" style="1"/>
    <col min="10747" max="10747" width="8.85546875" style="1" customWidth="1"/>
    <col min="10748" max="10751" width="9.140625" style="1"/>
    <col min="10752" max="10752" width="6" style="1" customWidth="1"/>
    <col min="10753" max="10753" width="8.42578125" style="1" customWidth="1"/>
    <col min="10754" max="10754" width="10.28515625" style="1" bestFit="1" customWidth="1"/>
    <col min="10755" max="10755" width="9.140625" style="1"/>
    <col min="10756" max="10756" width="15.7109375" style="1" customWidth="1"/>
    <col min="10757" max="11002" width="9.140625" style="1"/>
    <col min="11003" max="11003" width="8.85546875" style="1" customWidth="1"/>
    <col min="11004" max="11007" width="9.140625" style="1"/>
    <col min="11008" max="11008" width="6" style="1" customWidth="1"/>
    <col min="11009" max="11009" width="8.42578125" style="1" customWidth="1"/>
    <col min="11010" max="11010" width="10.28515625" style="1" bestFit="1" customWidth="1"/>
    <col min="11011" max="11011" width="9.140625" style="1"/>
    <col min="11012" max="11012" width="15.7109375" style="1" customWidth="1"/>
    <col min="11013" max="11258" width="9.140625" style="1"/>
    <col min="11259" max="11259" width="8.85546875" style="1" customWidth="1"/>
    <col min="11260" max="11263" width="9.140625" style="1"/>
    <col min="11264" max="11264" width="6" style="1" customWidth="1"/>
    <col min="11265" max="11265" width="8.42578125" style="1" customWidth="1"/>
    <col min="11266" max="11266" width="10.28515625" style="1" bestFit="1" customWidth="1"/>
    <col min="11267" max="11267" width="9.140625" style="1"/>
    <col min="11268" max="11268" width="15.7109375" style="1" customWidth="1"/>
    <col min="11269" max="11514" width="9.140625" style="1"/>
    <col min="11515" max="11515" width="8.85546875" style="1" customWidth="1"/>
    <col min="11516" max="11519" width="9.140625" style="1"/>
    <col min="11520" max="11520" width="6" style="1" customWidth="1"/>
    <col min="11521" max="11521" width="8.42578125" style="1" customWidth="1"/>
    <col min="11522" max="11522" width="10.28515625" style="1" bestFit="1" customWidth="1"/>
    <col min="11523" max="11523" width="9.140625" style="1"/>
    <col min="11524" max="11524" width="15.7109375" style="1" customWidth="1"/>
    <col min="11525" max="11770" width="9.140625" style="1"/>
    <col min="11771" max="11771" width="8.85546875" style="1" customWidth="1"/>
    <col min="11772" max="11775" width="9.140625" style="1"/>
    <col min="11776" max="11776" width="6" style="1" customWidth="1"/>
    <col min="11777" max="11777" width="8.42578125" style="1" customWidth="1"/>
    <col min="11778" max="11778" width="10.28515625" style="1" bestFit="1" customWidth="1"/>
    <col min="11779" max="11779" width="9.140625" style="1"/>
    <col min="11780" max="11780" width="15.7109375" style="1" customWidth="1"/>
    <col min="11781" max="12026" width="9.140625" style="1"/>
    <col min="12027" max="12027" width="8.85546875" style="1" customWidth="1"/>
    <col min="12028" max="12031" width="9.140625" style="1"/>
    <col min="12032" max="12032" width="6" style="1" customWidth="1"/>
    <col min="12033" max="12033" width="8.42578125" style="1" customWidth="1"/>
    <col min="12034" max="12034" width="10.28515625" style="1" bestFit="1" customWidth="1"/>
    <col min="12035" max="12035" width="9.140625" style="1"/>
    <col min="12036" max="12036" width="15.7109375" style="1" customWidth="1"/>
    <col min="12037" max="12282" width="9.140625" style="1"/>
    <col min="12283" max="12283" width="8.85546875" style="1" customWidth="1"/>
    <col min="12284" max="12287" width="9.140625" style="1"/>
    <col min="12288" max="12288" width="6" style="1" customWidth="1"/>
    <col min="12289" max="12289" width="8.42578125" style="1" customWidth="1"/>
    <col min="12290" max="12290" width="10.28515625" style="1" bestFit="1" customWidth="1"/>
    <col min="12291" max="12291" width="9.140625" style="1"/>
    <col min="12292" max="12292" width="15.7109375" style="1" customWidth="1"/>
    <col min="12293" max="12538" width="9.140625" style="1"/>
    <col min="12539" max="12539" width="8.85546875" style="1" customWidth="1"/>
    <col min="12540" max="12543" width="9.140625" style="1"/>
    <col min="12544" max="12544" width="6" style="1" customWidth="1"/>
    <col min="12545" max="12545" width="8.42578125" style="1" customWidth="1"/>
    <col min="12546" max="12546" width="10.28515625" style="1" bestFit="1" customWidth="1"/>
    <col min="12547" max="12547" width="9.140625" style="1"/>
    <col min="12548" max="12548" width="15.7109375" style="1" customWidth="1"/>
    <col min="12549" max="12794" width="9.140625" style="1"/>
    <col min="12795" max="12795" width="8.85546875" style="1" customWidth="1"/>
    <col min="12796" max="12799" width="9.140625" style="1"/>
    <col min="12800" max="12800" width="6" style="1" customWidth="1"/>
    <col min="12801" max="12801" width="8.42578125" style="1" customWidth="1"/>
    <col min="12802" max="12802" width="10.28515625" style="1" bestFit="1" customWidth="1"/>
    <col min="12803" max="12803" width="9.140625" style="1"/>
    <col min="12804" max="12804" width="15.7109375" style="1" customWidth="1"/>
    <col min="12805" max="13050" width="9.140625" style="1"/>
    <col min="13051" max="13051" width="8.85546875" style="1" customWidth="1"/>
    <col min="13052" max="13055" width="9.140625" style="1"/>
    <col min="13056" max="13056" width="6" style="1" customWidth="1"/>
    <col min="13057" max="13057" width="8.42578125" style="1" customWidth="1"/>
    <col min="13058" max="13058" width="10.28515625" style="1" bestFit="1" customWidth="1"/>
    <col min="13059" max="13059" width="9.140625" style="1"/>
    <col min="13060" max="13060" width="15.7109375" style="1" customWidth="1"/>
    <col min="13061" max="13306" width="9.140625" style="1"/>
    <col min="13307" max="13307" width="8.85546875" style="1" customWidth="1"/>
    <col min="13308" max="13311" width="9.140625" style="1"/>
    <col min="13312" max="13312" width="6" style="1" customWidth="1"/>
    <col min="13313" max="13313" width="8.42578125" style="1" customWidth="1"/>
    <col min="13314" max="13314" width="10.28515625" style="1" bestFit="1" customWidth="1"/>
    <col min="13315" max="13315" width="9.140625" style="1"/>
    <col min="13316" max="13316" width="15.7109375" style="1" customWidth="1"/>
    <col min="13317" max="13562" width="9.140625" style="1"/>
    <col min="13563" max="13563" width="8.85546875" style="1" customWidth="1"/>
    <col min="13564" max="13567" width="9.140625" style="1"/>
    <col min="13568" max="13568" width="6" style="1" customWidth="1"/>
    <col min="13569" max="13569" width="8.42578125" style="1" customWidth="1"/>
    <col min="13570" max="13570" width="10.28515625" style="1" bestFit="1" customWidth="1"/>
    <col min="13571" max="13571" width="9.140625" style="1"/>
    <col min="13572" max="13572" width="15.7109375" style="1" customWidth="1"/>
    <col min="13573" max="13818" width="9.140625" style="1"/>
    <col min="13819" max="13819" width="8.85546875" style="1" customWidth="1"/>
    <col min="13820" max="13823" width="9.140625" style="1"/>
    <col min="13824" max="13824" width="6" style="1" customWidth="1"/>
    <col min="13825" max="13825" width="8.42578125" style="1" customWidth="1"/>
    <col min="13826" max="13826" width="10.28515625" style="1" bestFit="1" customWidth="1"/>
    <col min="13827" max="13827" width="9.140625" style="1"/>
    <col min="13828" max="13828" width="15.7109375" style="1" customWidth="1"/>
    <col min="13829" max="14074" width="9.140625" style="1"/>
    <col min="14075" max="14075" width="8.85546875" style="1" customWidth="1"/>
    <col min="14076" max="14079" width="9.140625" style="1"/>
    <col min="14080" max="14080" width="6" style="1" customWidth="1"/>
    <col min="14081" max="14081" width="8.42578125" style="1" customWidth="1"/>
    <col min="14082" max="14082" width="10.28515625" style="1" bestFit="1" customWidth="1"/>
    <col min="14083" max="14083" width="9.140625" style="1"/>
    <col min="14084" max="14084" width="15.7109375" style="1" customWidth="1"/>
    <col min="14085" max="14330" width="9.140625" style="1"/>
    <col min="14331" max="14331" width="8.85546875" style="1" customWidth="1"/>
    <col min="14332" max="14335" width="9.140625" style="1"/>
    <col min="14336" max="14336" width="6" style="1" customWidth="1"/>
    <col min="14337" max="14337" width="8.42578125" style="1" customWidth="1"/>
    <col min="14338" max="14338" width="10.28515625" style="1" bestFit="1" customWidth="1"/>
    <col min="14339" max="14339" width="9.140625" style="1"/>
    <col min="14340" max="14340" width="15.7109375" style="1" customWidth="1"/>
    <col min="14341" max="14586" width="9.140625" style="1"/>
    <col min="14587" max="14587" width="8.85546875" style="1" customWidth="1"/>
    <col min="14588" max="14591" width="9.140625" style="1"/>
    <col min="14592" max="14592" width="6" style="1" customWidth="1"/>
    <col min="14593" max="14593" width="8.42578125" style="1" customWidth="1"/>
    <col min="14594" max="14594" width="10.28515625" style="1" bestFit="1" customWidth="1"/>
    <col min="14595" max="14595" width="9.140625" style="1"/>
    <col min="14596" max="14596" width="15.7109375" style="1" customWidth="1"/>
    <col min="14597" max="14842" width="9.140625" style="1"/>
    <col min="14843" max="14843" width="8.85546875" style="1" customWidth="1"/>
    <col min="14844" max="14847" width="9.140625" style="1"/>
    <col min="14848" max="14848" width="6" style="1" customWidth="1"/>
    <col min="14849" max="14849" width="8.42578125" style="1" customWidth="1"/>
    <col min="14850" max="14850" width="10.28515625" style="1" bestFit="1" customWidth="1"/>
    <col min="14851" max="14851" width="9.140625" style="1"/>
    <col min="14852" max="14852" width="15.7109375" style="1" customWidth="1"/>
    <col min="14853" max="15098" width="9.140625" style="1"/>
    <col min="15099" max="15099" width="8.85546875" style="1" customWidth="1"/>
    <col min="15100" max="15103" width="9.140625" style="1"/>
    <col min="15104" max="15104" width="6" style="1" customWidth="1"/>
    <col min="15105" max="15105" width="8.42578125" style="1" customWidth="1"/>
    <col min="15106" max="15106" width="10.28515625" style="1" bestFit="1" customWidth="1"/>
    <col min="15107" max="15107" width="9.140625" style="1"/>
    <col min="15108" max="15108" width="15.7109375" style="1" customWidth="1"/>
    <col min="15109" max="15354" width="9.140625" style="1"/>
    <col min="15355" max="15355" width="8.85546875" style="1" customWidth="1"/>
    <col min="15356" max="15359" width="9.140625" style="1"/>
    <col min="15360" max="15360" width="6" style="1" customWidth="1"/>
    <col min="15361" max="15361" width="8.42578125" style="1" customWidth="1"/>
    <col min="15362" max="15362" width="10.28515625" style="1" bestFit="1" customWidth="1"/>
    <col min="15363" max="15363" width="9.140625" style="1"/>
    <col min="15364" max="15364" width="15.7109375" style="1" customWidth="1"/>
    <col min="15365" max="15610" width="9.140625" style="1"/>
    <col min="15611" max="15611" width="8.85546875" style="1" customWidth="1"/>
    <col min="15612" max="15615" width="9.140625" style="1"/>
    <col min="15616" max="15616" width="6" style="1" customWidth="1"/>
    <col min="15617" max="15617" width="8.42578125" style="1" customWidth="1"/>
    <col min="15618" max="15618" width="10.28515625" style="1" bestFit="1" customWidth="1"/>
    <col min="15619" max="15619" width="9.140625" style="1"/>
    <col min="15620" max="15620" width="15.7109375" style="1" customWidth="1"/>
    <col min="15621" max="15866" width="9.140625" style="1"/>
    <col min="15867" max="15867" width="8.85546875" style="1" customWidth="1"/>
    <col min="15868" max="15871" width="9.140625" style="1"/>
    <col min="15872" max="15872" width="6" style="1" customWidth="1"/>
    <col min="15873" max="15873" width="8.42578125" style="1" customWidth="1"/>
    <col min="15874" max="15874" width="10.28515625" style="1" bestFit="1" customWidth="1"/>
    <col min="15875" max="15875" width="9.140625" style="1"/>
    <col min="15876" max="15876" width="15.7109375" style="1" customWidth="1"/>
    <col min="15877" max="16122" width="9.140625" style="1"/>
    <col min="16123" max="16123" width="8.85546875" style="1" customWidth="1"/>
    <col min="16124" max="16127" width="9.140625" style="1"/>
    <col min="16128" max="16128" width="6" style="1" customWidth="1"/>
    <col min="16129" max="16129" width="8.42578125" style="1" customWidth="1"/>
    <col min="16130" max="16130" width="10.28515625" style="1" bestFit="1" customWidth="1"/>
    <col min="16131" max="16131" width="9.140625" style="1"/>
    <col min="16132" max="16132" width="15.7109375" style="1" customWidth="1"/>
    <col min="16133" max="16377" width="9.140625" style="1"/>
    <col min="16378" max="16384" width="9.140625" style="1" customWidth="1"/>
  </cols>
  <sheetData>
    <row r="1" spans="1:5" ht="23.25" customHeight="1" thickBot="1" x14ac:dyDescent="0.3">
      <c r="A1" s="490" t="e" vm="1">
        <v>#VALUE!</v>
      </c>
      <c r="B1" s="491"/>
      <c r="C1" s="475" t="s">
        <v>398</v>
      </c>
      <c r="D1" s="476"/>
      <c r="E1" s="477"/>
    </row>
    <row r="2" spans="1:5" ht="19.5" customHeight="1" thickBot="1" x14ac:dyDescent="0.35">
      <c r="A2" s="492"/>
      <c r="B2" s="493"/>
      <c r="C2" s="478" t="s">
        <v>537</v>
      </c>
      <c r="D2" s="479"/>
      <c r="E2" s="480"/>
    </row>
    <row r="3" spans="1:5" ht="14.25" customHeight="1" x14ac:dyDescent="0.25">
      <c r="A3" s="492"/>
      <c r="B3" s="493"/>
      <c r="C3" s="481" t="s">
        <v>0</v>
      </c>
      <c r="D3" s="482"/>
      <c r="E3" s="483"/>
    </row>
    <row r="4" spans="1:5" ht="15" customHeight="1" thickBot="1" x14ac:dyDescent="0.3">
      <c r="A4" s="548"/>
      <c r="B4" s="549"/>
      <c r="C4" s="469" t="s">
        <v>1</v>
      </c>
      <c r="D4" s="470"/>
      <c r="E4" s="471"/>
    </row>
    <row r="5" spans="1:5" ht="12" customHeight="1" x14ac:dyDescent="0.25">
      <c r="A5" s="465" t="s">
        <v>2</v>
      </c>
      <c r="B5" s="466"/>
      <c r="C5" s="484" t="s">
        <v>532</v>
      </c>
      <c r="D5" s="470"/>
      <c r="E5" s="471"/>
    </row>
    <row r="6" spans="1:5" ht="15.75" thickBot="1" x14ac:dyDescent="0.3">
      <c r="A6" s="467"/>
      <c r="B6" s="468"/>
      <c r="C6" s="472" t="s">
        <v>3</v>
      </c>
      <c r="D6" s="473"/>
      <c r="E6" s="474"/>
    </row>
    <row r="7" spans="1:5" ht="15.75" thickBot="1" x14ac:dyDescent="0.25">
      <c r="A7" s="458"/>
      <c r="B7" s="459"/>
      <c r="C7" s="459"/>
      <c r="D7" s="459"/>
      <c r="E7" s="460"/>
    </row>
    <row r="8" spans="1:5" ht="15" x14ac:dyDescent="0.25">
      <c r="A8" s="98" t="s">
        <v>336</v>
      </c>
      <c r="B8" s="171"/>
      <c r="C8" s="201"/>
      <c r="D8" s="101"/>
      <c r="E8" s="100"/>
    </row>
    <row r="9" spans="1:5" ht="15" customHeight="1" x14ac:dyDescent="0.2">
      <c r="A9" s="489" t="s">
        <v>351</v>
      </c>
      <c r="B9" s="489"/>
      <c r="C9" s="489"/>
      <c r="D9" s="489"/>
      <c r="E9" s="489"/>
    </row>
    <row r="10" spans="1:5" ht="15" x14ac:dyDescent="0.25">
      <c r="A10" s="228"/>
      <c r="B10" s="172"/>
      <c r="C10" s="180"/>
      <c r="D10" s="19"/>
      <c r="E10" s="18"/>
    </row>
    <row r="11" spans="1:5" ht="15" x14ac:dyDescent="0.25">
      <c r="A11" s="228"/>
      <c r="B11" s="172"/>
      <c r="C11" s="187" t="s">
        <v>400</v>
      </c>
      <c r="D11" s="19"/>
      <c r="E11" s="18"/>
    </row>
    <row r="12" spans="1:5" ht="13.15" customHeight="1" x14ac:dyDescent="0.25">
      <c r="A12" s="169" t="s">
        <v>6</v>
      </c>
      <c r="B12" s="172" t="s">
        <v>376</v>
      </c>
      <c r="C12" s="146" t="s">
        <v>377</v>
      </c>
      <c r="D12" s="19" t="s">
        <v>7</v>
      </c>
      <c r="E12" s="14" t="s">
        <v>8</v>
      </c>
    </row>
    <row r="13" spans="1:5" ht="15" x14ac:dyDescent="0.25">
      <c r="A13" s="356" t="s">
        <v>112</v>
      </c>
      <c r="B13" s="143">
        <f>C13/0.82</f>
        <v>17329.268292682929</v>
      </c>
      <c r="C13" s="179">
        <v>14210</v>
      </c>
      <c r="D13" s="24"/>
      <c r="E13" s="47" t="str">
        <f>IF(C13*D13,C13*D13,"")</f>
        <v/>
      </c>
    </row>
    <row r="14" spans="1:5" ht="15" x14ac:dyDescent="0.25">
      <c r="A14" s="356" t="s">
        <v>113</v>
      </c>
      <c r="B14" s="143">
        <f t="shared" ref="B14:B15" si="0">C14/0.82</f>
        <v>22710.9756097561</v>
      </c>
      <c r="C14" s="179">
        <v>18623</v>
      </c>
      <c r="D14" s="24"/>
      <c r="E14" s="47" t="str">
        <f>IF(C14*D14,C14*D14,"")</f>
        <v/>
      </c>
    </row>
    <row r="15" spans="1:5" ht="15" x14ac:dyDescent="0.25">
      <c r="A15" s="356" t="s">
        <v>114</v>
      </c>
      <c r="B15" s="143">
        <f t="shared" si="0"/>
        <v>31680.487804878052</v>
      </c>
      <c r="C15" s="185">
        <v>25978</v>
      </c>
      <c r="D15" s="24"/>
      <c r="E15" s="47" t="str">
        <f>IF(C15*D15,C15*D15,"")</f>
        <v/>
      </c>
    </row>
    <row r="16" spans="1:5" ht="15" x14ac:dyDescent="0.25">
      <c r="A16" s="228"/>
      <c r="B16" s="172"/>
      <c r="C16" s="362"/>
      <c r="D16" s="363"/>
      <c r="E16" s="364"/>
    </row>
    <row r="17" spans="1:5" ht="30" x14ac:dyDescent="0.25">
      <c r="A17" s="169" t="s">
        <v>27</v>
      </c>
      <c r="B17" s="172"/>
      <c r="C17" s="186"/>
      <c r="D17" s="16"/>
      <c r="E17" s="18"/>
    </row>
    <row r="18" spans="1:5" ht="15" x14ac:dyDescent="0.25">
      <c r="A18" s="166" t="s">
        <v>115</v>
      </c>
      <c r="B18" s="173">
        <f t="shared" ref="B18" si="1">C18*1.18</f>
        <v>0</v>
      </c>
      <c r="C18" s="186">
        <v>0</v>
      </c>
      <c r="D18" s="24"/>
      <c r="E18" s="47" t="str">
        <f>IF(C18*D18,C18*D18,"")</f>
        <v/>
      </c>
    </row>
    <row r="19" spans="1:5" ht="30" x14ac:dyDescent="0.25">
      <c r="A19" s="166" t="s">
        <v>116</v>
      </c>
      <c r="B19" s="143">
        <f>C19/0.82</f>
        <v>8718.292682926829</v>
      </c>
      <c r="C19" s="366">
        <v>7149</v>
      </c>
      <c r="D19" s="27"/>
      <c r="E19" s="47" t="str">
        <f>IF(C19*D19,C19*D19,"")</f>
        <v/>
      </c>
    </row>
    <row r="20" spans="1:5" ht="15" x14ac:dyDescent="0.25">
      <c r="A20" s="169"/>
      <c r="B20" s="172"/>
      <c r="C20" s="366"/>
      <c r="D20" s="19"/>
      <c r="E20" s="17"/>
    </row>
    <row r="21" spans="1:5" ht="30" x14ac:dyDescent="0.25">
      <c r="A21" s="169" t="s">
        <v>28</v>
      </c>
      <c r="B21" s="172"/>
      <c r="C21" s="186"/>
      <c r="D21" s="16"/>
      <c r="E21" s="18"/>
    </row>
    <row r="22" spans="1:5" ht="15" x14ac:dyDescent="0.25">
      <c r="A22" s="166" t="s">
        <v>117</v>
      </c>
      <c r="B22" s="143">
        <f>C22/0.82</f>
        <v>832.92682926829275</v>
      </c>
      <c r="C22" s="181">
        <v>683</v>
      </c>
      <c r="D22" s="24"/>
      <c r="E22" s="47" t="str">
        <f t="shared" ref="E22:E36" si="2">IF(C22*D22,C22*D22,"")</f>
        <v/>
      </c>
    </row>
    <row r="23" spans="1:5" ht="15" x14ac:dyDescent="0.25">
      <c r="A23" s="356" t="s">
        <v>118</v>
      </c>
      <c r="B23" s="173"/>
      <c r="C23" s="179"/>
      <c r="D23" s="16"/>
      <c r="E23" s="17"/>
    </row>
    <row r="24" spans="1:5" ht="30" x14ac:dyDescent="0.25">
      <c r="A24" s="166" t="s">
        <v>119</v>
      </c>
      <c r="B24" s="143">
        <f>C24/0.82</f>
        <v>3387.8048780487807</v>
      </c>
      <c r="C24" s="181">
        <v>2778</v>
      </c>
      <c r="D24" s="24"/>
      <c r="E24" s="47" t="str">
        <f t="shared" si="2"/>
        <v/>
      </c>
    </row>
    <row r="25" spans="1:5" ht="15" x14ac:dyDescent="0.25">
      <c r="A25" s="169"/>
      <c r="B25" s="174"/>
      <c r="C25" s="185"/>
      <c r="D25" s="16"/>
      <c r="E25" s="17"/>
    </row>
    <row r="26" spans="1:5" ht="15" x14ac:dyDescent="0.25">
      <c r="A26" s="169" t="s">
        <v>29</v>
      </c>
      <c r="B26" s="175"/>
      <c r="C26" s="186"/>
      <c r="D26" s="16"/>
      <c r="E26" s="360"/>
    </row>
    <row r="27" spans="1:5" ht="15" x14ac:dyDescent="0.25">
      <c r="A27" s="166" t="s">
        <v>103</v>
      </c>
      <c r="B27" s="143">
        <f t="shared" ref="B27:B29" si="3">C27/0.82</f>
        <v>352.4390243902439</v>
      </c>
      <c r="C27" s="226">
        <v>289</v>
      </c>
      <c r="D27" s="27"/>
      <c r="E27" s="47" t="str">
        <f t="shared" si="2"/>
        <v/>
      </c>
    </row>
    <row r="28" spans="1:5" ht="15" x14ac:dyDescent="0.25">
      <c r="A28" s="166" t="s">
        <v>104</v>
      </c>
      <c r="B28" s="143">
        <f t="shared" si="3"/>
        <v>729.26829268292693</v>
      </c>
      <c r="C28" s="357">
        <v>598</v>
      </c>
      <c r="D28" s="27"/>
      <c r="E28" s="47" t="str">
        <f t="shared" si="2"/>
        <v/>
      </c>
    </row>
    <row r="29" spans="1:5" ht="15" x14ac:dyDescent="0.25">
      <c r="A29" s="166" t="s">
        <v>120</v>
      </c>
      <c r="B29" s="143">
        <f t="shared" si="3"/>
        <v>2650</v>
      </c>
      <c r="C29" s="366">
        <v>2173</v>
      </c>
      <c r="D29" s="27"/>
      <c r="E29" s="47" t="str">
        <f t="shared" si="2"/>
        <v/>
      </c>
    </row>
    <row r="30" spans="1:5" ht="15" x14ac:dyDescent="0.25">
      <c r="A30" s="228"/>
      <c r="B30" s="172"/>
      <c r="C30" s="366"/>
      <c r="D30" s="19"/>
      <c r="E30" s="359"/>
    </row>
    <row r="31" spans="1:5" ht="15" x14ac:dyDescent="0.25">
      <c r="A31" s="169" t="s">
        <v>30</v>
      </c>
      <c r="B31" s="172"/>
      <c r="C31" s="186"/>
      <c r="D31" s="16"/>
      <c r="E31" s="365"/>
    </row>
    <row r="32" spans="1:5" ht="15" x14ac:dyDescent="0.25">
      <c r="A32" s="166" t="s">
        <v>105</v>
      </c>
      <c r="B32" s="143">
        <f>C32/0.82</f>
        <v>895.1219512195122</v>
      </c>
      <c r="C32" s="367">
        <v>734</v>
      </c>
      <c r="D32" s="27"/>
      <c r="E32" s="47" t="str">
        <f t="shared" si="2"/>
        <v/>
      </c>
    </row>
    <row r="33" spans="1:5" ht="15" x14ac:dyDescent="0.25">
      <c r="A33" s="169"/>
      <c r="B33" s="172"/>
      <c r="C33" s="366"/>
      <c r="D33" s="19"/>
      <c r="E33" s="359"/>
    </row>
    <row r="34" spans="1:5" ht="15" x14ac:dyDescent="0.25">
      <c r="A34" s="169" t="s">
        <v>25</v>
      </c>
      <c r="B34" s="172"/>
      <c r="C34" s="186"/>
      <c r="D34" s="16"/>
      <c r="E34" s="365"/>
    </row>
    <row r="35" spans="1:5" ht="15" x14ac:dyDescent="0.25">
      <c r="A35" s="166" t="s">
        <v>121</v>
      </c>
      <c r="B35" s="143">
        <f t="shared" ref="B35:B36" si="4">C35/0.82</f>
        <v>2620.7317073170734</v>
      </c>
      <c r="C35" s="226">
        <v>2149</v>
      </c>
      <c r="D35" s="27"/>
      <c r="E35" s="47" t="str">
        <f t="shared" si="2"/>
        <v/>
      </c>
    </row>
    <row r="36" spans="1:5" ht="30" x14ac:dyDescent="0.25">
      <c r="A36" s="166" t="s">
        <v>122</v>
      </c>
      <c r="B36" s="143">
        <f t="shared" si="4"/>
        <v>6118.2926829268299</v>
      </c>
      <c r="C36" s="366">
        <v>5017</v>
      </c>
      <c r="D36" s="27"/>
      <c r="E36" s="47" t="str">
        <f t="shared" si="2"/>
        <v/>
      </c>
    </row>
    <row r="37" spans="1:5" ht="15" x14ac:dyDescent="0.25">
      <c r="A37" s="228"/>
      <c r="B37" s="172"/>
      <c r="C37" s="362"/>
      <c r="D37" s="19"/>
      <c r="E37" s="364"/>
    </row>
    <row r="38" spans="1:5" ht="15" x14ac:dyDescent="0.25">
      <c r="A38" s="169" t="s">
        <v>31</v>
      </c>
      <c r="B38" s="172"/>
      <c r="C38" s="186"/>
      <c r="D38" s="16"/>
      <c r="E38" s="365"/>
    </row>
    <row r="39" spans="1:5" ht="15" x14ac:dyDescent="0.25">
      <c r="A39" s="166" t="s">
        <v>79</v>
      </c>
      <c r="B39" s="143">
        <f t="shared" ref="B39:B52" si="5">C39/0.82</f>
        <v>618.29268292682934</v>
      </c>
      <c r="C39" s="226">
        <v>507</v>
      </c>
      <c r="D39" s="24"/>
      <c r="E39" s="47" t="str">
        <f>IF(C39*D39,C39*D39,"")</f>
        <v/>
      </c>
    </row>
    <row r="40" spans="1:5" ht="15" x14ac:dyDescent="0.25">
      <c r="A40" s="166" t="s">
        <v>80</v>
      </c>
      <c r="B40" s="143">
        <f t="shared" si="5"/>
        <v>2551.2195121951222</v>
      </c>
      <c r="C40" s="357">
        <v>2092</v>
      </c>
      <c r="D40" s="24"/>
      <c r="E40" s="47" t="str">
        <f>IF(C40*D40,C40*D40,"")</f>
        <v/>
      </c>
    </row>
    <row r="41" spans="1:5" ht="15" x14ac:dyDescent="0.25">
      <c r="A41" s="166" t="s">
        <v>81</v>
      </c>
      <c r="B41" s="143">
        <f t="shared" si="5"/>
        <v>481.70731707317077</v>
      </c>
      <c r="C41" s="357">
        <v>395</v>
      </c>
      <c r="D41" s="24"/>
      <c r="E41" s="47" t="str">
        <f>IF(C41*D41,C41*D41,"")</f>
        <v/>
      </c>
    </row>
    <row r="42" spans="1:5" ht="15" x14ac:dyDescent="0.25">
      <c r="A42" s="166" t="s">
        <v>82</v>
      </c>
      <c r="B42" s="143">
        <f t="shared" si="5"/>
        <v>641.46341463414637</v>
      </c>
      <c r="C42" s="357">
        <v>526</v>
      </c>
      <c r="D42" s="24"/>
      <c r="E42" s="47" t="str">
        <f>IF(C42*D42,C42*D42,"")</f>
        <v/>
      </c>
    </row>
    <row r="43" spans="1:5" ht="15" x14ac:dyDescent="0.25">
      <c r="A43" s="166" t="s">
        <v>83</v>
      </c>
      <c r="B43" s="143">
        <f t="shared" si="5"/>
        <v>328.04878048780489</v>
      </c>
      <c r="C43" s="357">
        <v>269</v>
      </c>
      <c r="D43" s="24"/>
      <c r="E43" s="47" t="str">
        <f>IF(C43*D43,C43*D43,"")</f>
        <v/>
      </c>
    </row>
    <row r="44" spans="1:5" ht="15" x14ac:dyDescent="0.25">
      <c r="A44" s="166" t="s">
        <v>84</v>
      </c>
      <c r="B44" s="143">
        <f t="shared" si="5"/>
        <v>915.85365853658539</v>
      </c>
      <c r="C44" s="179">
        <v>751</v>
      </c>
      <c r="D44" s="24"/>
      <c r="E44" s="47" t="str">
        <f t="shared" ref="E44:E49" si="6">IF(C44*D44,C44*D44,"")</f>
        <v/>
      </c>
    </row>
    <row r="45" spans="1:5" ht="15" x14ac:dyDescent="0.25">
      <c r="A45" s="166" t="s">
        <v>123</v>
      </c>
      <c r="B45" s="143">
        <f t="shared" si="5"/>
        <v>820.73170731707319</v>
      </c>
      <c r="C45" s="179">
        <v>673</v>
      </c>
      <c r="D45" s="24"/>
      <c r="E45" s="47" t="str">
        <f>IF(C45*D45,C45*D45,"")</f>
        <v/>
      </c>
    </row>
    <row r="46" spans="1:5" ht="30" x14ac:dyDescent="0.25">
      <c r="A46" s="166" t="s">
        <v>124</v>
      </c>
      <c r="B46" s="143">
        <f t="shared" si="5"/>
        <v>637.80487804878055</v>
      </c>
      <c r="C46" s="179">
        <v>523</v>
      </c>
      <c r="D46" s="24"/>
      <c r="E46" s="47" t="str">
        <f>IF(C46*D46,C46*D46,"")</f>
        <v/>
      </c>
    </row>
    <row r="47" spans="1:5" ht="15" x14ac:dyDescent="0.25">
      <c r="A47" s="166" t="s">
        <v>125</v>
      </c>
      <c r="B47" s="143">
        <f t="shared" si="5"/>
        <v>1458.5365853658539</v>
      </c>
      <c r="C47" s="179">
        <v>1196</v>
      </c>
      <c r="D47" s="24"/>
      <c r="E47" s="47" t="str">
        <f>IF(C47*D47,C47*D47,"")</f>
        <v/>
      </c>
    </row>
    <row r="48" spans="1:5" ht="15" x14ac:dyDescent="0.25">
      <c r="A48" s="166" t="s">
        <v>126</v>
      </c>
      <c r="B48" s="143">
        <f t="shared" si="5"/>
        <v>1325.6097560975611</v>
      </c>
      <c r="C48" s="179">
        <v>1087</v>
      </c>
      <c r="D48" s="24"/>
      <c r="E48" s="47" t="str">
        <f t="shared" si="6"/>
        <v/>
      </c>
    </row>
    <row r="49" spans="1:5" ht="15" x14ac:dyDescent="0.25">
      <c r="A49" s="166" t="s">
        <v>127</v>
      </c>
      <c r="B49" s="143">
        <f t="shared" si="5"/>
        <v>993.90243902439033</v>
      </c>
      <c r="C49" s="179">
        <v>815</v>
      </c>
      <c r="D49" s="24"/>
      <c r="E49" s="47" t="str">
        <f t="shared" si="6"/>
        <v/>
      </c>
    </row>
    <row r="50" spans="1:5" ht="15" x14ac:dyDescent="0.25">
      <c r="A50" s="166" t="s">
        <v>128</v>
      </c>
      <c r="B50" s="143">
        <f t="shared" si="5"/>
        <v>287.80487804878049</v>
      </c>
      <c r="C50" s="179">
        <v>236</v>
      </c>
      <c r="D50" s="24"/>
      <c r="E50" s="47" t="str">
        <f>IF(C50*D50,C50*D50,"")</f>
        <v/>
      </c>
    </row>
    <row r="51" spans="1:5" ht="30" x14ac:dyDescent="0.25">
      <c r="A51" s="166" t="s">
        <v>129</v>
      </c>
      <c r="B51" s="143">
        <f t="shared" si="5"/>
        <v>459.75609756097566</v>
      </c>
      <c r="C51" s="179">
        <v>377</v>
      </c>
      <c r="D51" s="24"/>
      <c r="E51" s="47" t="str">
        <f>IF(C51*D51,C51*D51,"")</f>
        <v/>
      </c>
    </row>
    <row r="52" spans="1:5" ht="15" x14ac:dyDescent="0.25">
      <c r="A52" s="166" t="s">
        <v>130</v>
      </c>
      <c r="B52" s="143">
        <f t="shared" si="5"/>
        <v>201.21951219512195</v>
      </c>
      <c r="C52" s="179">
        <v>165</v>
      </c>
      <c r="D52" s="24"/>
      <c r="E52" s="47" t="str">
        <f>IF(C52*D52,C52*D52,"")</f>
        <v/>
      </c>
    </row>
    <row r="53" spans="1:5" ht="15" x14ac:dyDescent="0.25">
      <c r="A53" s="228"/>
      <c r="B53" s="172"/>
      <c r="C53" s="181"/>
      <c r="D53" s="16"/>
      <c r="E53" s="17"/>
    </row>
    <row r="54" spans="1:5" ht="30" x14ac:dyDescent="0.25">
      <c r="A54" s="169" t="s">
        <v>161</v>
      </c>
      <c r="B54" s="172"/>
      <c r="C54" s="181"/>
      <c r="D54" s="16"/>
      <c r="E54" s="18"/>
    </row>
    <row r="55" spans="1:5" ht="15" x14ac:dyDescent="0.25">
      <c r="A55" s="166" t="s">
        <v>131</v>
      </c>
      <c r="B55" s="143">
        <f t="shared" ref="B55:B59" si="7">C55/0.82</f>
        <v>619.51219512195121</v>
      </c>
      <c r="C55" s="179">
        <v>508</v>
      </c>
      <c r="D55" s="24"/>
      <c r="E55" s="47" t="str">
        <f>IF(C55*D55,C55*D55,"")</f>
        <v/>
      </c>
    </row>
    <row r="56" spans="1:5" ht="15" x14ac:dyDescent="0.25">
      <c r="A56" s="166" t="s">
        <v>132</v>
      </c>
      <c r="B56" s="143">
        <f t="shared" si="7"/>
        <v>701.21951219512198</v>
      </c>
      <c r="C56" s="179">
        <v>575</v>
      </c>
      <c r="D56" s="24"/>
      <c r="E56" s="47" t="str">
        <f>IF(C56*D56,C56*D56,"")</f>
        <v/>
      </c>
    </row>
    <row r="57" spans="1:5" ht="15" x14ac:dyDescent="0.25">
      <c r="A57" s="166" t="s">
        <v>133</v>
      </c>
      <c r="B57" s="143">
        <f t="shared" si="7"/>
        <v>681.70731707317077</v>
      </c>
      <c r="C57" s="179">
        <v>559</v>
      </c>
      <c r="D57" s="24"/>
      <c r="E57" s="47" t="str">
        <f>IF(C57*D57,C57*D57,"")</f>
        <v/>
      </c>
    </row>
    <row r="58" spans="1:5" ht="30" x14ac:dyDescent="0.25">
      <c r="A58" s="166" t="s">
        <v>162</v>
      </c>
      <c r="B58" s="143">
        <f t="shared" si="7"/>
        <v>3700</v>
      </c>
      <c r="C58" s="179">
        <v>3034</v>
      </c>
      <c r="D58" s="24"/>
      <c r="E58" s="47" t="str">
        <f>IF(C58*D58,C58*D58,"")</f>
        <v/>
      </c>
    </row>
    <row r="59" spans="1:5" ht="30" x14ac:dyDescent="0.25">
      <c r="A59" s="166" t="s">
        <v>163</v>
      </c>
      <c r="B59" s="143">
        <f t="shared" si="7"/>
        <v>1850</v>
      </c>
      <c r="C59" s="179">
        <v>1517</v>
      </c>
      <c r="D59" s="41"/>
      <c r="E59" s="361" t="str">
        <f>IF(C59*D59,C59*D59,"")</f>
        <v/>
      </c>
    </row>
    <row r="60" spans="1:5" ht="15" x14ac:dyDescent="0.25">
      <c r="A60" s="228"/>
      <c r="B60" s="172"/>
      <c r="C60" s="180"/>
      <c r="D60" s="19"/>
      <c r="E60" s="18"/>
    </row>
    <row r="61" spans="1:5" ht="30" x14ac:dyDescent="0.25">
      <c r="A61" s="169" t="s">
        <v>32</v>
      </c>
      <c r="B61" s="172"/>
      <c r="C61" s="181"/>
      <c r="D61" s="38"/>
      <c r="E61" s="18"/>
    </row>
    <row r="62" spans="1:5" ht="15" x14ac:dyDescent="0.25">
      <c r="A62" s="166" t="s">
        <v>134</v>
      </c>
      <c r="B62" s="143">
        <f t="shared" ref="B62:B63" si="8">C62/0.82</f>
        <v>5591.4634146341468</v>
      </c>
      <c r="C62" s="357">
        <v>4585</v>
      </c>
      <c r="D62" s="27"/>
      <c r="E62" s="47" t="str">
        <f>IF(C62*D62,C62*D62,"")</f>
        <v/>
      </c>
    </row>
    <row r="63" spans="1:5" ht="30" x14ac:dyDescent="0.25">
      <c r="A63" s="166" t="s">
        <v>135</v>
      </c>
      <c r="B63" s="143">
        <f t="shared" si="8"/>
        <v>7086.5853658536589</v>
      </c>
      <c r="C63" s="357">
        <v>5811</v>
      </c>
      <c r="D63" s="27"/>
      <c r="E63" s="47" t="str">
        <f>IF(C63*D63,C63*D63,"")</f>
        <v/>
      </c>
    </row>
    <row r="64" spans="1:5" ht="15" x14ac:dyDescent="0.25">
      <c r="A64" s="169"/>
      <c r="B64" s="172"/>
      <c r="C64" s="181"/>
      <c r="D64" s="16"/>
      <c r="E64" s="17"/>
    </row>
    <row r="65" spans="1:5" ht="30" x14ac:dyDescent="0.25">
      <c r="A65" s="169" t="s">
        <v>164</v>
      </c>
      <c r="B65" s="172"/>
      <c r="C65" s="181"/>
      <c r="D65" s="16"/>
      <c r="E65" s="17"/>
    </row>
    <row r="66" spans="1:5" ht="45" x14ac:dyDescent="0.25">
      <c r="A66" s="169" t="s">
        <v>367</v>
      </c>
      <c r="B66" s="172"/>
      <c r="C66" s="181"/>
      <c r="D66" s="16"/>
      <c r="E66" s="17"/>
    </row>
    <row r="67" spans="1:5" ht="15" x14ac:dyDescent="0.25">
      <c r="A67" s="169" t="s">
        <v>368</v>
      </c>
      <c r="B67" s="172"/>
      <c r="C67" s="181"/>
      <c r="D67" s="16"/>
      <c r="E67" s="17"/>
    </row>
    <row r="68" spans="1:5" ht="30" x14ac:dyDescent="0.25">
      <c r="A68" s="166" t="s">
        <v>136</v>
      </c>
      <c r="B68" s="143">
        <f t="shared" ref="B68:B69" si="9">C68/0.82</f>
        <v>4406.0975609756097</v>
      </c>
      <c r="C68" s="179">
        <v>3613</v>
      </c>
      <c r="D68" s="24"/>
      <c r="E68" s="47" t="str">
        <f t="shared" ref="E68:E73" si="10">IF(C68*D68,C68*D68,"")</f>
        <v/>
      </c>
    </row>
    <row r="69" spans="1:5" ht="30" x14ac:dyDescent="0.25">
      <c r="A69" s="166" t="s">
        <v>137</v>
      </c>
      <c r="B69" s="143">
        <f t="shared" si="9"/>
        <v>13868.292682926831</v>
      </c>
      <c r="C69" s="179">
        <v>11372</v>
      </c>
      <c r="D69" s="24"/>
      <c r="E69" s="47" t="str">
        <f t="shared" si="10"/>
        <v/>
      </c>
    </row>
    <row r="70" spans="1:5" ht="30" x14ac:dyDescent="0.25">
      <c r="A70" s="169" t="s">
        <v>33</v>
      </c>
      <c r="B70" s="176"/>
      <c r="C70" s="181"/>
      <c r="D70" s="16"/>
      <c r="E70" s="17"/>
    </row>
    <row r="71" spans="1:5" ht="15" x14ac:dyDescent="0.25">
      <c r="A71" s="166" t="s">
        <v>160</v>
      </c>
      <c r="B71" s="173">
        <f t="shared" ref="B71" si="11">C71*1.18</f>
        <v>0</v>
      </c>
      <c r="C71" s="179">
        <v>0</v>
      </c>
      <c r="D71" s="24"/>
      <c r="E71" s="47" t="str">
        <f t="shared" si="10"/>
        <v/>
      </c>
    </row>
    <row r="72" spans="1:5" ht="15" x14ac:dyDescent="0.25">
      <c r="A72" s="166" t="s">
        <v>138</v>
      </c>
      <c r="B72" s="143">
        <f t="shared" ref="B72:B74" si="12">C72/0.82</f>
        <v>262.19512195121951</v>
      </c>
      <c r="C72" s="179">
        <v>215</v>
      </c>
      <c r="D72" s="24"/>
      <c r="E72" s="47" t="str">
        <f t="shared" si="10"/>
        <v/>
      </c>
    </row>
    <row r="73" spans="1:5" ht="15" x14ac:dyDescent="0.25">
      <c r="A73" s="166" t="s">
        <v>139</v>
      </c>
      <c r="B73" s="143">
        <f t="shared" si="12"/>
        <v>370.73170731707319</v>
      </c>
      <c r="C73" s="179">
        <v>304</v>
      </c>
      <c r="D73" s="24"/>
      <c r="E73" s="47" t="str">
        <f t="shared" si="10"/>
        <v/>
      </c>
    </row>
    <row r="74" spans="1:5" ht="15" x14ac:dyDescent="0.25">
      <c r="A74" s="166" t="s">
        <v>140</v>
      </c>
      <c r="B74" s="143">
        <f t="shared" si="12"/>
        <v>1290.2439024390244</v>
      </c>
      <c r="C74" s="179">
        <v>1058</v>
      </c>
      <c r="D74" s="24"/>
      <c r="E74" s="47" t="str">
        <f>IF(C74*D74,C74*D74,"")</f>
        <v/>
      </c>
    </row>
    <row r="75" spans="1:5" ht="30" x14ac:dyDescent="0.25">
      <c r="A75" s="169" t="s">
        <v>34</v>
      </c>
      <c r="B75" s="172"/>
      <c r="C75" s="181"/>
      <c r="D75" s="16"/>
      <c r="E75" s="17"/>
    </row>
    <row r="76" spans="1:5" ht="30" x14ac:dyDescent="0.25">
      <c r="A76" s="169" t="s">
        <v>141</v>
      </c>
      <c r="B76" s="172"/>
      <c r="C76" s="181"/>
      <c r="D76" s="16"/>
      <c r="E76" s="17"/>
    </row>
    <row r="77" spans="1:5" ht="15" x14ac:dyDescent="0.25">
      <c r="A77" s="166" t="s">
        <v>142</v>
      </c>
      <c r="B77" s="143">
        <f t="shared" ref="B77:B79" si="13">C77/0.82</f>
        <v>774.39024390243912</v>
      </c>
      <c r="C77" s="179">
        <v>635</v>
      </c>
      <c r="D77" s="24"/>
      <c r="E77" s="47" t="str">
        <f>IF(C77*D77,C77*D77,"")</f>
        <v/>
      </c>
    </row>
    <row r="78" spans="1:5" ht="15" x14ac:dyDescent="0.25">
      <c r="A78" s="166" t="s">
        <v>143</v>
      </c>
      <c r="B78" s="143">
        <f t="shared" si="13"/>
        <v>1763.4146341463415</v>
      </c>
      <c r="C78" s="179">
        <v>1446</v>
      </c>
      <c r="D78" s="24"/>
      <c r="E78" s="47" t="str">
        <f>IF(C78*D78,C78*D78,"")</f>
        <v/>
      </c>
    </row>
    <row r="79" spans="1:5" ht="15" x14ac:dyDescent="0.25">
      <c r="A79" s="166" t="s">
        <v>144</v>
      </c>
      <c r="B79" s="143">
        <f t="shared" si="13"/>
        <v>1334.1463414634147</v>
      </c>
      <c r="C79" s="179">
        <v>1094</v>
      </c>
      <c r="D79" s="24"/>
      <c r="E79" s="47" t="str">
        <f>IF(C79*D79,C79*D79,"")</f>
        <v/>
      </c>
    </row>
    <row r="80" spans="1:5" ht="30" x14ac:dyDescent="0.25">
      <c r="A80" s="169" t="s">
        <v>35</v>
      </c>
      <c r="B80" s="176"/>
      <c r="C80" s="181"/>
      <c r="D80" s="16"/>
      <c r="E80" s="17"/>
    </row>
    <row r="81" spans="1:5" ht="15" x14ac:dyDescent="0.25">
      <c r="A81" s="166" t="s">
        <v>145</v>
      </c>
      <c r="B81" s="143">
        <f t="shared" ref="B81:B84" si="14">C81/0.82</f>
        <v>7719.5121951219517</v>
      </c>
      <c r="C81" s="179">
        <v>6330</v>
      </c>
      <c r="D81" s="24"/>
      <c r="E81" s="47" t="str">
        <f t="shared" ref="E81:E91" si="15">IF(C81*D81,C81*D81,"")</f>
        <v/>
      </c>
    </row>
    <row r="82" spans="1:5" ht="15" x14ac:dyDescent="0.25">
      <c r="A82" s="166" t="s">
        <v>146</v>
      </c>
      <c r="B82" s="143">
        <f t="shared" si="14"/>
        <v>8365.8536585365855</v>
      </c>
      <c r="C82" s="179">
        <v>6860</v>
      </c>
      <c r="D82" s="24"/>
      <c r="E82" s="47" t="str">
        <f t="shared" si="15"/>
        <v/>
      </c>
    </row>
    <row r="83" spans="1:5" ht="30" x14ac:dyDescent="0.25">
      <c r="A83" s="166" t="s">
        <v>147</v>
      </c>
      <c r="B83" s="143">
        <f t="shared" si="14"/>
        <v>8509.7560975609758</v>
      </c>
      <c r="C83" s="179">
        <v>6978</v>
      </c>
      <c r="D83" s="24"/>
      <c r="E83" s="47" t="str">
        <f t="shared" si="15"/>
        <v/>
      </c>
    </row>
    <row r="84" spans="1:5" ht="15" x14ac:dyDescent="0.25">
      <c r="A84" s="166" t="s">
        <v>140</v>
      </c>
      <c r="B84" s="143">
        <f t="shared" si="14"/>
        <v>1290.2439024390244</v>
      </c>
      <c r="C84" s="179">
        <v>1058</v>
      </c>
      <c r="D84" s="24"/>
      <c r="E84" s="47" t="str">
        <f t="shared" si="15"/>
        <v/>
      </c>
    </row>
    <row r="85" spans="1:5" ht="15" x14ac:dyDescent="0.25">
      <c r="A85" s="169"/>
      <c r="B85" s="172"/>
      <c r="C85" s="181"/>
      <c r="D85" s="16"/>
      <c r="E85" s="17" t="str">
        <f t="shared" si="15"/>
        <v/>
      </c>
    </row>
    <row r="86" spans="1:5" ht="45" x14ac:dyDescent="0.25">
      <c r="A86" s="169" t="s">
        <v>165</v>
      </c>
      <c r="B86" s="172"/>
      <c r="C86" s="181"/>
      <c r="D86" s="16"/>
      <c r="E86" s="18" t="str">
        <f t="shared" si="15"/>
        <v/>
      </c>
    </row>
    <row r="87" spans="1:5" ht="15" x14ac:dyDescent="0.25">
      <c r="A87" s="166" t="s">
        <v>148</v>
      </c>
      <c r="B87" s="143">
        <f t="shared" ref="B87:B90" si="16">C87/0.82</f>
        <v>9243.9024390243903</v>
      </c>
      <c r="C87" s="179">
        <v>7580</v>
      </c>
      <c r="D87" s="24"/>
      <c r="E87" s="47" t="str">
        <f t="shared" si="15"/>
        <v/>
      </c>
    </row>
    <row r="88" spans="1:5" ht="15" x14ac:dyDescent="0.25">
      <c r="A88" s="166" t="s">
        <v>149</v>
      </c>
      <c r="B88" s="143">
        <f t="shared" si="16"/>
        <v>2643.9024390243903</v>
      </c>
      <c r="C88" s="179">
        <v>2168</v>
      </c>
      <c r="D88" s="24"/>
      <c r="E88" s="47" t="str">
        <f t="shared" si="15"/>
        <v/>
      </c>
    </row>
    <row r="89" spans="1:5" ht="30" x14ac:dyDescent="0.25">
      <c r="A89" s="166" t="s">
        <v>150</v>
      </c>
      <c r="B89" s="143">
        <f t="shared" si="16"/>
        <v>1078.0487804878048</v>
      </c>
      <c r="C89" s="179">
        <v>884</v>
      </c>
      <c r="D89" s="27"/>
      <c r="E89" s="47" t="str">
        <f t="shared" si="15"/>
        <v/>
      </c>
    </row>
    <row r="90" spans="1:5" ht="15" x14ac:dyDescent="0.25">
      <c r="A90" s="166" t="s">
        <v>151</v>
      </c>
      <c r="B90" s="143">
        <f t="shared" si="16"/>
        <v>2307.3170731707319</v>
      </c>
      <c r="C90" s="179">
        <v>1892</v>
      </c>
      <c r="D90" s="24"/>
      <c r="E90" s="47" t="str">
        <f t="shared" si="15"/>
        <v/>
      </c>
    </row>
    <row r="91" spans="1:5" ht="15" x14ac:dyDescent="0.25">
      <c r="A91" s="166" t="s">
        <v>152</v>
      </c>
      <c r="B91" s="173">
        <f t="shared" ref="B91" si="17">C91*1.18</f>
        <v>2232.56</v>
      </c>
      <c r="C91" s="179">
        <v>1892</v>
      </c>
      <c r="D91" s="27"/>
      <c r="E91" s="47" t="str">
        <f t="shared" si="15"/>
        <v/>
      </c>
    </row>
    <row r="92" spans="1:5" ht="15" x14ac:dyDescent="0.25">
      <c r="A92" s="228"/>
      <c r="B92" s="172"/>
      <c r="C92" s="180"/>
      <c r="D92" s="19"/>
      <c r="E92" s="18"/>
    </row>
    <row r="93" spans="1:5" ht="15" x14ac:dyDescent="0.25">
      <c r="A93" s="169" t="s">
        <v>36</v>
      </c>
      <c r="B93" s="172"/>
      <c r="C93" s="181"/>
      <c r="D93" s="16"/>
      <c r="E93" s="18"/>
    </row>
    <row r="94" spans="1:5" ht="15" x14ac:dyDescent="0.25">
      <c r="A94" s="166" t="s">
        <v>354</v>
      </c>
      <c r="B94" s="143">
        <f t="shared" ref="B94:B98" si="18">C94/0.82</f>
        <v>2202.439024390244</v>
      </c>
      <c r="C94" s="179">
        <v>1806</v>
      </c>
      <c r="D94" s="24"/>
      <c r="E94" s="47" t="str">
        <f t="shared" ref="E94:E99" si="19">IF(C94*D94,C94*D94,"")</f>
        <v/>
      </c>
    </row>
    <row r="95" spans="1:5" ht="30" x14ac:dyDescent="0.25">
      <c r="A95" s="166" t="s">
        <v>355</v>
      </c>
      <c r="B95" s="143">
        <f t="shared" si="18"/>
        <v>4409.7560975609758</v>
      </c>
      <c r="C95" s="179">
        <v>3616</v>
      </c>
      <c r="D95" s="24"/>
      <c r="E95" s="47" t="str">
        <f t="shared" si="19"/>
        <v/>
      </c>
    </row>
    <row r="96" spans="1:5" ht="15" x14ac:dyDescent="0.25">
      <c r="A96" s="166" t="s">
        <v>153</v>
      </c>
      <c r="B96" s="143">
        <f t="shared" si="18"/>
        <v>678.04878048780495</v>
      </c>
      <c r="C96" s="179">
        <v>556</v>
      </c>
      <c r="D96" s="27"/>
      <c r="E96" s="47" t="str">
        <f t="shared" si="19"/>
        <v/>
      </c>
    </row>
    <row r="97" spans="1:5" ht="30" x14ac:dyDescent="0.25">
      <c r="A97" s="166" t="s">
        <v>356</v>
      </c>
      <c r="B97" s="143">
        <f t="shared" si="18"/>
        <v>7396.3414634146347</v>
      </c>
      <c r="C97" s="179">
        <v>6065</v>
      </c>
      <c r="D97" s="24"/>
      <c r="E97" s="47" t="str">
        <f t="shared" si="19"/>
        <v/>
      </c>
    </row>
    <row r="98" spans="1:5" ht="15" x14ac:dyDescent="0.25">
      <c r="A98" s="166" t="s">
        <v>154</v>
      </c>
      <c r="B98" s="143">
        <f t="shared" si="18"/>
        <v>678.04878048780495</v>
      </c>
      <c r="C98" s="179">
        <v>556</v>
      </c>
      <c r="D98" s="27"/>
      <c r="E98" s="47" t="str">
        <f t="shared" si="19"/>
        <v/>
      </c>
    </row>
    <row r="99" spans="1:5" ht="15" x14ac:dyDescent="0.25">
      <c r="A99" s="228"/>
      <c r="B99" s="172"/>
      <c r="C99" s="180"/>
      <c r="D99" s="19"/>
      <c r="E99" s="18" t="str">
        <f t="shared" si="19"/>
        <v/>
      </c>
    </row>
    <row r="100" spans="1:5" ht="15" x14ac:dyDescent="0.25">
      <c r="A100" s="169" t="s">
        <v>37</v>
      </c>
      <c r="B100" s="172"/>
      <c r="C100" s="181"/>
      <c r="D100" s="16"/>
      <c r="E100" s="18"/>
    </row>
    <row r="101" spans="1:5" ht="15" x14ac:dyDescent="0.25">
      <c r="A101" s="166" t="s">
        <v>155</v>
      </c>
      <c r="B101" s="143">
        <f t="shared" ref="B101:B102" si="20">C101/0.82</f>
        <v>654.8780487804878</v>
      </c>
      <c r="C101" s="179">
        <v>537</v>
      </c>
      <c r="D101" s="24"/>
      <c r="E101" s="47" t="str">
        <f>IF(C101*D101,C101*D101,"")</f>
        <v/>
      </c>
    </row>
    <row r="102" spans="1:5" ht="30" x14ac:dyDescent="0.25">
      <c r="A102" s="166" t="s">
        <v>98</v>
      </c>
      <c r="B102" s="143">
        <f t="shared" si="20"/>
        <v>769.51219512195132</v>
      </c>
      <c r="C102" s="179">
        <v>631</v>
      </c>
      <c r="D102" s="24"/>
      <c r="E102" s="47" t="str">
        <f>IF(C102*D102,C102*D102,"")</f>
        <v/>
      </c>
    </row>
    <row r="103" spans="1:5" ht="15" x14ac:dyDescent="0.25">
      <c r="A103" s="166" t="s">
        <v>96</v>
      </c>
      <c r="B103" s="173">
        <f t="shared" ref="B103:B104" si="21">C103*1.18</f>
        <v>0</v>
      </c>
      <c r="C103" s="179">
        <v>0</v>
      </c>
      <c r="D103" s="24"/>
      <c r="E103" s="47" t="str">
        <f>IF(C103*D103,C103*D103,"")</f>
        <v/>
      </c>
    </row>
    <row r="104" spans="1:5" ht="15" x14ac:dyDescent="0.25">
      <c r="A104" s="166" t="s">
        <v>97</v>
      </c>
      <c r="B104" s="173">
        <f t="shared" si="21"/>
        <v>0</v>
      </c>
      <c r="C104" s="179">
        <v>0</v>
      </c>
      <c r="D104" s="24"/>
      <c r="E104" s="47" t="str">
        <f>IF(C104*D104,C104*D104,"")</f>
        <v/>
      </c>
    </row>
    <row r="105" spans="1:5" ht="15" x14ac:dyDescent="0.25">
      <c r="A105" s="228"/>
      <c r="B105" s="172"/>
      <c r="C105" s="180"/>
      <c r="D105" s="19"/>
      <c r="E105" s="18"/>
    </row>
    <row r="106" spans="1:5" ht="15" x14ac:dyDescent="0.25">
      <c r="A106" s="169" t="s">
        <v>11</v>
      </c>
      <c r="B106" s="172"/>
      <c r="C106" s="181"/>
      <c r="D106" s="16"/>
      <c r="E106" s="18"/>
    </row>
    <row r="107" spans="1:5" ht="15.75" customHeight="1" x14ac:dyDescent="0.25">
      <c r="A107" s="166" t="s">
        <v>156</v>
      </c>
      <c r="B107" s="143">
        <f t="shared" ref="B107:B108" si="22">C107/0.82</f>
        <v>1939.0243902439026</v>
      </c>
      <c r="C107" s="179">
        <v>1590</v>
      </c>
      <c r="D107" s="24"/>
      <c r="E107" s="47" t="str">
        <f>IF(C107*D107,C107*D107,"")</f>
        <v/>
      </c>
    </row>
    <row r="108" spans="1:5" ht="30" x14ac:dyDescent="0.25">
      <c r="A108" s="166" t="s">
        <v>157</v>
      </c>
      <c r="B108" s="143">
        <f t="shared" si="22"/>
        <v>4004.8780487804879</v>
      </c>
      <c r="C108" s="179">
        <v>3284</v>
      </c>
      <c r="D108" s="24"/>
      <c r="E108" s="47" t="str">
        <f>IF(C108*D108,C108*D108,"")</f>
        <v/>
      </c>
    </row>
    <row r="109" spans="1:5" ht="15" x14ac:dyDescent="0.25">
      <c r="A109" s="228"/>
      <c r="B109" s="172"/>
      <c r="C109" s="180"/>
      <c r="D109" s="19"/>
      <c r="E109" s="18"/>
    </row>
    <row r="110" spans="1:5" ht="15" x14ac:dyDescent="0.25">
      <c r="A110" s="169" t="s">
        <v>12</v>
      </c>
      <c r="B110" s="172"/>
      <c r="C110" s="181"/>
      <c r="D110" s="16"/>
      <c r="E110" s="18"/>
    </row>
    <row r="111" spans="1:5" ht="15" x14ac:dyDescent="0.25">
      <c r="A111" s="166" t="s">
        <v>89</v>
      </c>
      <c r="B111" s="173">
        <f t="shared" ref="B111:B114" si="23">C111*1.18</f>
        <v>0</v>
      </c>
      <c r="C111" s="179">
        <v>0</v>
      </c>
      <c r="D111" s="24"/>
      <c r="E111" s="47" t="str">
        <f>IF(C111*D111,C111*D111,"")</f>
        <v/>
      </c>
    </row>
    <row r="112" spans="1:5" ht="15" x14ac:dyDescent="0.25">
      <c r="A112" s="166" t="s">
        <v>90</v>
      </c>
      <c r="B112" s="173">
        <f t="shared" si="23"/>
        <v>0</v>
      </c>
      <c r="C112" s="179">
        <v>0</v>
      </c>
      <c r="D112" s="24"/>
      <c r="E112" s="47" t="str">
        <f>IF(C112*D112,C112*D112,"")</f>
        <v/>
      </c>
    </row>
    <row r="113" spans="1:5" ht="15" x14ac:dyDescent="0.25">
      <c r="A113" s="166" t="s">
        <v>158</v>
      </c>
      <c r="B113" s="173">
        <f t="shared" si="23"/>
        <v>0</v>
      </c>
      <c r="C113" s="179">
        <v>0</v>
      </c>
      <c r="D113" s="24"/>
      <c r="E113" s="47" t="str">
        <f>IF(C113*D113,C113*D113,"")</f>
        <v/>
      </c>
    </row>
    <row r="114" spans="1:5" ht="15" x14ac:dyDescent="0.25">
      <c r="A114" s="166" t="s">
        <v>159</v>
      </c>
      <c r="B114" s="173">
        <f t="shared" si="23"/>
        <v>0</v>
      </c>
      <c r="C114" s="179">
        <v>0</v>
      </c>
      <c r="D114" s="24"/>
      <c r="E114" s="47"/>
    </row>
    <row r="115" spans="1:5" ht="15" x14ac:dyDescent="0.25">
      <c r="A115" s="166" t="s">
        <v>93</v>
      </c>
      <c r="B115" s="173"/>
      <c r="C115" s="179">
        <v>1413</v>
      </c>
      <c r="D115" s="24"/>
      <c r="E115" s="47" t="str">
        <f>IF(C115*D115,C115*D115,"")</f>
        <v/>
      </c>
    </row>
    <row r="116" spans="1:5" ht="15" x14ac:dyDescent="0.25">
      <c r="A116" s="228"/>
      <c r="B116" s="172"/>
      <c r="C116" s="180"/>
      <c r="D116" s="19"/>
      <c r="E116" s="18"/>
    </row>
    <row r="117" spans="1:5" ht="15" x14ac:dyDescent="0.25">
      <c r="A117" s="169" t="s">
        <v>13</v>
      </c>
      <c r="B117" s="172"/>
      <c r="C117" s="181"/>
      <c r="D117" s="16"/>
      <c r="E117" s="18"/>
    </row>
    <row r="118" spans="1:5" ht="15" x14ac:dyDescent="0.25">
      <c r="A118" s="166" t="s">
        <v>94</v>
      </c>
      <c r="B118" s="173">
        <f t="shared" ref="B118:B119" si="24">C118*1.18</f>
        <v>0</v>
      </c>
      <c r="C118" s="179">
        <v>0</v>
      </c>
      <c r="D118" s="41"/>
      <c r="E118" s="361" t="str">
        <f>IF(C118*D118,C118*D118,"")</f>
        <v/>
      </c>
    </row>
    <row r="119" spans="1:5" ht="15" x14ac:dyDescent="0.25">
      <c r="A119" s="166" t="s">
        <v>95</v>
      </c>
      <c r="B119" s="173">
        <f t="shared" si="24"/>
        <v>0</v>
      </c>
      <c r="C119" s="179">
        <v>0</v>
      </c>
      <c r="D119" s="38"/>
      <c r="E119" s="255" t="str">
        <f>IF(C119*D119,C119*D119,"")</f>
        <v/>
      </c>
    </row>
    <row r="120" spans="1:5" ht="15" x14ac:dyDescent="0.25">
      <c r="A120" s="228"/>
      <c r="B120" s="172"/>
      <c r="C120" s="181"/>
      <c r="D120" s="16"/>
      <c r="E120" s="18"/>
    </row>
    <row r="121" spans="1:5" ht="15" x14ac:dyDescent="0.25">
      <c r="A121" s="228"/>
      <c r="B121" s="172"/>
      <c r="C121" s="181"/>
      <c r="D121" s="16"/>
      <c r="E121" s="17"/>
    </row>
    <row r="122" spans="1:5" ht="30" x14ac:dyDescent="0.25">
      <c r="A122" s="169" t="s">
        <v>15</v>
      </c>
      <c r="B122" s="172"/>
      <c r="C122" s="181"/>
      <c r="D122" s="16"/>
      <c r="E122" s="17"/>
    </row>
    <row r="123" spans="1:5" ht="30" x14ac:dyDescent="0.25">
      <c r="A123" s="166" t="s">
        <v>339</v>
      </c>
      <c r="B123" s="173"/>
      <c r="C123" s="179">
        <v>3.5</v>
      </c>
      <c r="D123" s="24"/>
      <c r="E123" s="47" t="str">
        <f>IF(C123*D123,C123*D123,"")</f>
        <v/>
      </c>
    </row>
    <row r="124" spans="1:5" ht="30" x14ac:dyDescent="0.25">
      <c r="A124" s="166" t="s">
        <v>16</v>
      </c>
      <c r="B124" s="173"/>
      <c r="C124" s="179">
        <v>1.85</v>
      </c>
      <c r="D124" s="24"/>
      <c r="E124" s="47" t="str">
        <f>IF(C124*D124,C124*D124,"")</f>
        <v/>
      </c>
    </row>
    <row r="125" spans="1:5" ht="15" x14ac:dyDescent="0.25">
      <c r="A125" s="228"/>
      <c r="B125" s="177"/>
      <c r="C125" s="204"/>
      <c r="D125" s="18" t="s">
        <v>17</v>
      </c>
      <c r="E125" s="358">
        <f>SUM(E13:E124)</f>
        <v>0</v>
      </c>
    </row>
    <row r="126" spans="1:5" ht="15" x14ac:dyDescent="0.25">
      <c r="A126" s="228"/>
      <c r="B126" s="178"/>
      <c r="C126" s="205"/>
      <c r="D126" s="18" t="s">
        <v>19</v>
      </c>
      <c r="E126" s="33" t="e">
        <f>SUM(#REF!*(E125)/100)</f>
        <v>#REF!</v>
      </c>
    </row>
    <row r="127" spans="1:5" ht="15" x14ac:dyDescent="0.25">
      <c r="A127" s="228"/>
      <c r="B127" s="172"/>
      <c r="C127" s="204"/>
      <c r="D127" s="18" t="s">
        <v>20</v>
      </c>
      <c r="E127" s="36" t="e">
        <f>E125+E126</f>
        <v>#REF!</v>
      </c>
    </row>
    <row r="128" spans="1:5" ht="15" x14ac:dyDescent="0.25">
      <c r="A128" s="228"/>
      <c r="B128" s="172"/>
      <c r="C128" s="180"/>
      <c r="D128" s="19"/>
      <c r="E128" s="18"/>
    </row>
    <row r="129" spans="1:5" ht="15" x14ac:dyDescent="0.25">
      <c r="A129" s="228"/>
      <c r="B129" s="172"/>
      <c r="C129" s="180"/>
      <c r="D129" s="19"/>
      <c r="E129" s="18"/>
    </row>
  </sheetData>
  <mergeCells count="10">
    <mergeCell ref="A9:E9"/>
    <mergeCell ref="A1:B4"/>
    <mergeCell ref="A5:B6"/>
    <mergeCell ref="A7:E7"/>
    <mergeCell ref="C6:E6"/>
    <mergeCell ref="C1:E1"/>
    <mergeCell ref="C2:E2"/>
    <mergeCell ref="C3:E3"/>
    <mergeCell ref="C4:E4"/>
    <mergeCell ref="C5:E5"/>
  </mergeCells>
  <hyperlinks>
    <hyperlink ref="C6" r:id="rId1" xr:uid="{BD0D9CB1-06C7-41CF-BF8B-905E7F2B0C2E}"/>
    <hyperlink ref="C5" r:id="rId2" xr:uid="{10A7F442-849D-4113-ADBD-B03FD572848A}"/>
  </hyperlinks>
  <pageMargins left="0.5" right="0.5" top="0.5" bottom="0.25" header="0.5" footer="0.5"/>
  <pageSetup scale="95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8DA5-1EA0-49A7-A36F-87DC3F054D44}">
  <dimension ref="A1:E114"/>
  <sheetViews>
    <sheetView topLeftCell="A12" workbookViewId="0">
      <selection activeCell="G61" sqref="G61"/>
    </sheetView>
  </sheetViews>
  <sheetFormatPr defaultRowHeight="12.75" x14ac:dyDescent="0.2"/>
  <cols>
    <col min="1" max="1" width="50" style="1" customWidth="1"/>
    <col min="2" max="2" width="8.5703125" style="1" customWidth="1"/>
    <col min="3" max="3" width="11.140625" style="206" customWidth="1"/>
    <col min="4" max="4" width="9.140625" style="3" customWidth="1"/>
    <col min="5" max="5" width="12.7109375" style="2" customWidth="1"/>
    <col min="6" max="250" width="9.140625" style="1"/>
    <col min="251" max="251" width="8.85546875" style="1" customWidth="1"/>
    <col min="252" max="255" width="9.140625" style="1"/>
    <col min="256" max="256" width="6" style="1" customWidth="1"/>
    <col min="257" max="257" width="7.85546875" style="1" customWidth="1"/>
    <col min="258" max="258" width="10.28515625" style="1" bestFit="1" customWidth="1"/>
    <col min="259" max="259" width="9.140625" style="1"/>
    <col min="260" max="260" width="12.7109375" style="1" customWidth="1"/>
    <col min="261" max="506" width="9.140625" style="1"/>
    <col min="507" max="507" width="8.85546875" style="1" customWidth="1"/>
    <col min="508" max="511" width="9.140625" style="1"/>
    <col min="512" max="512" width="6" style="1" customWidth="1"/>
    <col min="513" max="513" width="7.85546875" style="1" customWidth="1"/>
    <col min="514" max="514" width="10.28515625" style="1" bestFit="1" customWidth="1"/>
    <col min="515" max="515" width="9.140625" style="1"/>
    <col min="516" max="516" width="12.7109375" style="1" customWidth="1"/>
    <col min="517" max="762" width="9.140625" style="1"/>
    <col min="763" max="763" width="8.85546875" style="1" customWidth="1"/>
    <col min="764" max="767" width="9.140625" style="1"/>
    <col min="768" max="768" width="6" style="1" customWidth="1"/>
    <col min="769" max="769" width="7.85546875" style="1" customWidth="1"/>
    <col min="770" max="770" width="10.28515625" style="1" bestFit="1" customWidth="1"/>
    <col min="771" max="771" width="9.140625" style="1"/>
    <col min="772" max="772" width="12.7109375" style="1" customWidth="1"/>
    <col min="773" max="1018" width="9.140625" style="1"/>
    <col min="1019" max="1019" width="8.85546875" style="1" customWidth="1"/>
    <col min="1020" max="1023" width="9.140625" style="1"/>
    <col min="1024" max="1024" width="6" style="1" customWidth="1"/>
    <col min="1025" max="1025" width="7.85546875" style="1" customWidth="1"/>
    <col min="1026" max="1026" width="10.28515625" style="1" bestFit="1" customWidth="1"/>
    <col min="1027" max="1027" width="9.140625" style="1"/>
    <col min="1028" max="1028" width="12.7109375" style="1" customWidth="1"/>
    <col min="1029" max="1274" width="9.140625" style="1"/>
    <col min="1275" max="1275" width="8.85546875" style="1" customWidth="1"/>
    <col min="1276" max="1279" width="9.140625" style="1"/>
    <col min="1280" max="1280" width="6" style="1" customWidth="1"/>
    <col min="1281" max="1281" width="7.85546875" style="1" customWidth="1"/>
    <col min="1282" max="1282" width="10.28515625" style="1" bestFit="1" customWidth="1"/>
    <col min="1283" max="1283" width="9.140625" style="1"/>
    <col min="1284" max="1284" width="12.7109375" style="1" customWidth="1"/>
    <col min="1285" max="1530" width="9.140625" style="1"/>
    <col min="1531" max="1531" width="8.85546875" style="1" customWidth="1"/>
    <col min="1532" max="1535" width="9.140625" style="1"/>
    <col min="1536" max="1536" width="6" style="1" customWidth="1"/>
    <col min="1537" max="1537" width="7.85546875" style="1" customWidth="1"/>
    <col min="1538" max="1538" width="10.28515625" style="1" bestFit="1" customWidth="1"/>
    <col min="1539" max="1539" width="9.140625" style="1"/>
    <col min="1540" max="1540" width="12.7109375" style="1" customWidth="1"/>
    <col min="1541" max="1786" width="9.140625" style="1"/>
    <col min="1787" max="1787" width="8.85546875" style="1" customWidth="1"/>
    <col min="1788" max="1791" width="9.140625" style="1"/>
    <col min="1792" max="1792" width="6" style="1" customWidth="1"/>
    <col min="1793" max="1793" width="7.85546875" style="1" customWidth="1"/>
    <col min="1794" max="1794" width="10.28515625" style="1" bestFit="1" customWidth="1"/>
    <col min="1795" max="1795" width="9.140625" style="1"/>
    <col min="1796" max="1796" width="12.7109375" style="1" customWidth="1"/>
    <col min="1797" max="2042" width="9.140625" style="1"/>
    <col min="2043" max="2043" width="8.85546875" style="1" customWidth="1"/>
    <col min="2044" max="2047" width="9.140625" style="1"/>
    <col min="2048" max="2048" width="6" style="1" customWidth="1"/>
    <col min="2049" max="2049" width="7.85546875" style="1" customWidth="1"/>
    <col min="2050" max="2050" width="10.28515625" style="1" bestFit="1" customWidth="1"/>
    <col min="2051" max="2051" width="9.140625" style="1"/>
    <col min="2052" max="2052" width="12.7109375" style="1" customWidth="1"/>
    <col min="2053" max="2298" width="9.140625" style="1"/>
    <col min="2299" max="2299" width="8.85546875" style="1" customWidth="1"/>
    <col min="2300" max="2303" width="9.140625" style="1"/>
    <col min="2304" max="2304" width="6" style="1" customWidth="1"/>
    <col min="2305" max="2305" width="7.85546875" style="1" customWidth="1"/>
    <col min="2306" max="2306" width="10.28515625" style="1" bestFit="1" customWidth="1"/>
    <col min="2307" max="2307" width="9.140625" style="1"/>
    <col min="2308" max="2308" width="12.7109375" style="1" customWidth="1"/>
    <col min="2309" max="2554" width="9.140625" style="1"/>
    <col min="2555" max="2555" width="8.85546875" style="1" customWidth="1"/>
    <col min="2556" max="2559" width="9.140625" style="1"/>
    <col min="2560" max="2560" width="6" style="1" customWidth="1"/>
    <col min="2561" max="2561" width="7.85546875" style="1" customWidth="1"/>
    <col min="2562" max="2562" width="10.28515625" style="1" bestFit="1" customWidth="1"/>
    <col min="2563" max="2563" width="9.140625" style="1"/>
    <col min="2564" max="2564" width="12.7109375" style="1" customWidth="1"/>
    <col min="2565" max="2810" width="9.140625" style="1"/>
    <col min="2811" max="2811" width="8.85546875" style="1" customWidth="1"/>
    <col min="2812" max="2815" width="9.140625" style="1"/>
    <col min="2816" max="2816" width="6" style="1" customWidth="1"/>
    <col min="2817" max="2817" width="7.85546875" style="1" customWidth="1"/>
    <col min="2818" max="2818" width="10.28515625" style="1" bestFit="1" customWidth="1"/>
    <col min="2819" max="2819" width="9.140625" style="1"/>
    <col min="2820" max="2820" width="12.7109375" style="1" customWidth="1"/>
    <col min="2821" max="3066" width="9.140625" style="1"/>
    <col min="3067" max="3067" width="8.85546875" style="1" customWidth="1"/>
    <col min="3068" max="3071" width="9.140625" style="1"/>
    <col min="3072" max="3072" width="6" style="1" customWidth="1"/>
    <col min="3073" max="3073" width="7.85546875" style="1" customWidth="1"/>
    <col min="3074" max="3074" width="10.28515625" style="1" bestFit="1" customWidth="1"/>
    <col min="3075" max="3075" width="9.140625" style="1"/>
    <col min="3076" max="3076" width="12.7109375" style="1" customWidth="1"/>
    <col min="3077" max="3322" width="9.140625" style="1"/>
    <col min="3323" max="3323" width="8.85546875" style="1" customWidth="1"/>
    <col min="3324" max="3327" width="9.140625" style="1"/>
    <col min="3328" max="3328" width="6" style="1" customWidth="1"/>
    <col min="3329" max="3329" width="7.85546875" style="1" customWidth="1"/>
    <col min="3330" max="3330" width="10.28515625" style="1" bestFit="1" customWidth="1"/>
    <col min="3331" max="3331" width="9.140625" style="1"/>
    <col min="3332" max="3332" width="12.7109375" style="1" customWidth="1"/>
    <col min="3333" max="3578" width="9.140625" style="1"/>
    <col min="3579" max="3579" width="8.85546875" style="1" customWidth="1"/>
    <col min="3580" max="3583" width="9.140625" style="1"/>
    <col min="3584" max="3584" width="6" style="1" customWidth="1"/>
    <col min="3585" max="3585" width="7.85546875" style="1" customWidth="1"/>
    <col min="3586" max="3586" width="10.28515625" style="1" bestFit="1" customWidth="1"/>
    <col min="3587" max="3587" width="9.140625" style="1"/>
    <col min="3588" max="3588" width="12.7109375" style="1" customWidth="1"/>
    <col min="3589" max="3834" width="9.140625" style="1"/>
    <col min="3835" max="3835" width="8.85546875" style="1" customWidth="1"/>
    <col min="3836" max="3839" width="9.140625" style="1"/>
    <col min="3840" max="3840" width="6" style="1" customWidth="1"/>
    <col min="3841" max="3841" width="7.85546875" style="1" customWidth="1"/>
    <col min="3842" max="3842" width="10.28515625" style="1" bestFit="1" customWidth="1"/>
    <col min="3843" max="3843" width="9.140625" style="1"/>
    <col min="3844" max="3844" width="12.7109375" style="1" customWidth="1"/>
    <col min="3845" max="4090" width="9.140625" style="1"/>
    <col min="4091" max="4091" width="8.85546875" style="1" customWidth="1"/>
    <col min="4092" max="4095" width="9.140625" style="1"/>
    <col min="4096" max="4096" width="6" style="1" customWidth="1"/>
    <col min="4097" max="4097" width="7.85546875" style="1" customWidth="1"/>
    <col min="4098" max="4098" width="10.28515625" style="1" bestFit="1" customWidth="1"/>
    <col min="4099" max="4099" width="9.140625" style="1"/>
    <col min="4100" max="4100" width="12.7109375" style="1" customWidth="1"/>
    <col min="4101" max="4346" width="9.140625" style="1"/>
    <col min="4347" max="4347" width="8.85546875" style="1" customWidth="1"/>
    <col min="4348" max="4351" width="9.140625" style="1"/>
    <col min="4352" max="4352" width="6" style="1" customWidth="1"/>
    <col min="4353" max="4353" width="7.85546875" style="1" customWidth="1"/>
    <col min="4354" max="4354" width="10.28515625" style="1" bestFit="1" customWidth="1"/>
    <col min="4355" max="4355" width="9.140625" style="1"/>
    <col min="4356" max="4356" width="12.7109375" style="1" customWidth="1"/>
    <col min="4357" max="4602" width="9.140625" style="1"/>
    <col min="4603" max="4603" width="8.85546875" style="1" customWidth="1"/>
    <col min="4604" max="4607" width="9.140625" style="1"/>
    <col min="4608" max="4608" width="6" style="1" customWidth="1"/>
    <col min="4609" max="4609" width="7.85546875" style="1" customWidth="1"/>
    <col min="4610" max="4610" width="10.28515625" style="1" bestFit="1" customWidth="1"/>
    <col min="4611" max="4611" width="9.140625" style="1"/>
    <col min="4612" max="4612" width="12.7109375" style="1" customWidth="1"/>
    <col min="4613" max="4858" width="9.140625" style="1"/>
    <col min="4859" max="4859" width="8.85546875" style="1" customWidth="1"/>
    <col min="4860" max="4863" width="9.140625" style="1"/>
    <col min="4864" max="4864" width="6" style="1" customWidth="1"/>
    <col min="4865" max="4865" width="7.85546875" style="1" customWidth="1"/>
    <col min="4866" max="4866" width="10.28515625" style="1" bestFit="1" customWidth="1"/>
    <col min="4867" max="4867" width="9.140625" style="1"/>
    <col min="4868" max="4868" width="12.7109375" style="1" customWidth="1"/>
    <col min="4869" max="5114" width="9.140625" style="1"/>
    <col min="5115" max="5115" width="8.85546875" style="1" customWidth="1"/>
    <col min="5116" max="5119" width="9.140625" style="1"/>
    <col min="5120" max="5120" width="6" style="1" customWidth="1"/>
    <col min="5121" max="5121" width="7.85546875" style="1" customWidth="1"/>
    <col min="5122" max="5122" width="10.28515625" style="1" bestFit="1" customWidth="1"/>
    <col min="5123" max="5123" width="9.140625" style="1"/>
    <col min="5124" max="5124" width="12.7109375" style="1" customWidth="1"/>
    <col min="5125" max="5370" width="9.140625" style="1"/>
    <col min="5371" max="5371" width="8.85546875" style="1" customWidth="1"/>
    <col min="5372" max="5375" width="9.140625" style="1"/>
    <col min="5376" max="5376" width="6" style="1" customWidth="1"/>
    <col min="5377" max="5377" width="7.85546875" style="1" customWidth="1"/>
    <col min="5378" max="5378" width="10.28515625" style="1" bestFit="1" customWidth="1"/>
    <col min="5379" max="5379" width="9.140625" style="1"/>
    <col min="5380" max="5380" width="12.7109375" style="1" customWidth="1"/>
    <col min="5381" max="5626" width="9.140625" style="1"/>
    <col min="5627" max="5627" width="8.85546875" style="1" customWidth="1"/>
    <col min="5628" max="5631" width="9.140625" style="1"/>
    <col min="5632" max="5632" width="6" style="1" customWidth="1"/>
    <col min="5633" max="5633" width="7.85546875" style="1" customWidth="1"/>
    <col min="5634" max="5634" width="10.28515625" style="1" bestFit="1" customWidth="1"/>
    <col min="5635" max="5635" width="9.140625" style="1"/>
    <col min="5636" max="5636" width="12.7109375" style="1" customWidth="1"/>
    <col min="5637" max="5882" width="9.140625" style="1"/>
    <col min="5883" max="5883" width="8.85546875" style="1" customWidth="1"/>
    <col min="5884" max="5887" width="9.140625" style="1"/>
    <col min="5888" max="5888" width="6" style="1" customWidth="1"/>
    <col min="5889" max="5889" width="7.85546875" style="1" customWidth="1"/>
    <col min="5890" max="5890" width="10.28515625" style="1" bestFit="1" customWidth="1"/>
    <col min="5891" max="5891" width="9.140625" style="1"/>
    <col min="5892" max="5892" width="12.7109375" style="1" customWidth="1"/>
    <col min="5893" max="6138" width="9.140625" style="1"/>
    <col min="6139" max="6139" width="8.85546875" style="1" customWidth="1"/>
    <col min="6140" max="6143" width="9.140625" style="1"/>
    <col min="6144" max="6144" width="6" style="1" customWidth="1"/>
    <col min="6145" max="6145" width="7.85546875" style="1" customWidth="1"/>
    <col min="6146" max="6146" width="10.28515625" style="1" bestFit="1" customWidth="1"/>
    <col min="6147" max="6147" width="9.140625" style="1"/>
    <col min="6148" max="6148" width="12.7109375" style="1" customWidth="1"/>
    <col min="6149" max="6394" width="9.140625" style="1"/>
    <col min="6395" max="6395" width="8.85546875" style="1" customWidth="1"/>
    <col min="6396" max="6399" width="9.140625" style="1"/>
    <col min="6400" max="6400" width="6" style="1" customWidth="1"/>
    <col min="6401" max="6401" width="7.85546875" style="1" customWidth="1"/>
    <col min="6402" max="6402" width="10.28515625" style="1" bestFit="1" customWidth="1"/>
    <col min="6403" max="6403" width="9.140625" style="1"/>
    <col min="6404" max="6404" width="12.7109375" style="1" customWidth="1"/>
    <col min="6405" max="6650" width="9.140625" style="1"/>
    <col min="6651" max="6651" width="8.85546875" style="1" customWidth="1"/>
    <col min="6652" max="6655" width="9.140625" style="1"/>
    <col min="6656" max="6656" width="6" style="1" customWidth="1"/>
    <col min="6657" max="6657" width="7.85546875" style="1" customWidth="1"/>
    <col min="6658" max="6658" width="10.28515625" style="1" bestFit="1" customWidth="1"/>
    <col min="6659" max="6659" width="9.140625" style="1"/>
    <col min="6660" max="6660" width="12.7109375" style="1" customWidth="1"/>
    <col min="6661" max="6906" width="9.140625" style="1"/>
    <col min="6907" max="6907" width="8.85546875" style="1" customWidth="1"/>
    <col min="6908" max="6911" width="9.140625" style="1"/>
    <col min="6912" max="6912" width="6" style="1" customWidth="1"/>
    <col min="6913" max="6913" width="7.85546875" style="1" customWidth="1"/>
    <col min="6914" max="6914" width="10.28515625" style="1" bestFit="1" customWidth="1"/>
    <col min="6915" max="6915" width="9.140625" style="1"/>
    <col min="6916" max="6916" width="12.7109375" style="1" customWidth="1"/>
    <col min="6917" max="7162" width="9.140625" style="1"/>
    <col min="7163" max="7163" width="8.85546875" style="1" customWidth="1"/>
    <col min="7164" max="7167" width="9.140625" style="1"/>
    <col min="7168" max="7168" width="6" style="1" customWidth="1"/>
    <col min="7169" max="7169" width="7.85546875" style="1" customWidth="1"/>
    <col min="7170" max="7170" width="10.28515625" style="1" bestFit="1" customWidth="1"/>
    <col min="7171" max="7171" width="9.140625" style="1"/>
    <col min="7172" max="7172" width="12.7109375" style="1" customWidth="1"/>
    <col min="7173" max="7418" width="9.140625" style="1"/>
    <col min="7419" max="7419" width="8.85546875" style="1" customWidth="1"/>
    <col min="7420" max="7423" width="9.140625" style="1"/>
    <col min="7424" max="7424" width="6" style="1" customWidth="1"/>
    <col min="7425" max="7425" width="7.85546875" style="1" customWidth="1"/>
    <col min="7426" max="7426" width="10.28515625" style="1" bestFit="1" customWidth="1"/>
    <col min="7427" max="7427" width="9.140625" style="1"/>
    <col min="7428" max="7428" width="12.7109375" style="1" customWidth="1"/>
    <col min="7429" max="7674" width="9.140625" style="1"/>
    <col min="7675" max="7675" width="8.85546875" style="1" customWidth="1"/>
    <col min="7676" max="7679" width="9.140625" style="1"/>
    <col min="7680" max="7680" width="6" style="1" customWidth="1"/>
    <col min="7681" max="7681" width="7.85546875" style="1" customWidth="1"/>
    <col min="7682" max="7682" width="10.28515625" style="1" bestFit="1" customWidth="1"/>
    <col min="7683" max="7683" width="9.140625" style="1"/>
    <col min="7684" max="7684" width="12.7109375" style="1" customWidth="1"/>
    <col min="7685" max="7930" width="9.140625" style="1"/>
    <col min="7931" max="7931" width="8.85546875" style="1" customWidth="1"/>
    <col min="7932" max="7935" width="9.140625" style="1"/>
    <col min="7936" max="7936" width="6" style="1" customWidth="1"/>
    <col min="7937" max="7937" width="7.85546875" style="1" customWidth="1"/>
    <col min="7938" max="7938" width="10.28515625" style="1" bestFit="1" customWidth="1"/>
    <col min="7939" max="7939" width="9.140625" style="1"/>
    <col min="7940" max="7940" width="12.7109375" style="1" customWidth="1"/>
    <col min="7941" max="8186" width="9.140625" style="1"/>
    <col min="8187" max="8187" width="8.85546875" style="1" customWidth="1"/>
    <col min="8188" max="8191" width="9.140625" style="1"/>
    <col min="8192" max="8192" width="6" style="1" customWidth="1"/>
    <col min="8193" max="8193" width="7.85546875" style="1" customWidth="1"/>
    <col min="8194" max="8194" width="10.28515625" style="1" bestFit="1" customWidth="1"/>
    <col min="8195" max="8195" width="9.140625" style="1"/>
    <col min="8196" max="8196" width="12.7109375" style="1" customWidth="1"/>
    <col min="8197" max="8442" width="9.140625" style="1"/>
    <col min="8443" max="8443" width="8.85546875" style="1" customWidth="1"/>
    <col min="8444" max="8447" width="9.140625" style="1"/>
    <col min="8448" max="8448" width="6" style="1" customWidth="1"/>
    <col min="8449" max="8449" width="7.85546875" style="1" customWidth="1"/>
    <col min="8450" max="8450" width="10.28515625" style="1" bestFit="1" customWidth="1"/>
    <col min="8451" max="8451" width="9.140625" style="1"/>
    <col min="8452" max="8452" width="12.7109375" style="1" customWidth="1"/>
    <col min="8453" max="8698" width="9.140625" style="1"/>
    <col min="8699" max="8699" width="8.85546875" style="1" customWidth="1"/>
    <col min="8700" max="8703" width="9.140625" style="1"/>
    <col min="8704" max="8704" width="6" style="1" customWidth="1"/>
    <col min="8705" max="8705" width="7.85546875" style="1" customWidth="1"/>
    <col min="8706" max="8706" width="10.28515625" style="1" bestFit="1" customWidth="1"/>
    <col min="8707" max="8707" width="9.140625" style="1"/>
    <col min="8708" max="8708" width="12.7109375" style="1" customWidth="1"/>
    <col min="8709" max="8954" width="9.140625" style="1"/>
    <col min="8955" max="8955" width="8.85546875" style="1" customWidth="1"/>
    <col min="8956" max="8959" width="9.140625" style="1"/>
    <col min="8960" max="8960" width="6" style="1" customWidth="1"/>
    <col min="8961" max="8961" width="7.85546875" style="1" customWidth="1"/>
    <col min="8962" max="8962" width="10.28515625" style="1" bestFit="1" customWidth="1"/>
    <col min="8963" max="8963" width="9.140625" style="1"/>
    <col min="8964" max="8964" width="12.7109375" style="1" customWidth="1"/>
    <col min="8965" max="9210" width="9.140625" style="1"/>
    <col min="9211" max="9211" width="8.85546875" style="1" customWidth="1"/>
    <col min="9212" max="9215" width="9.140625" style="1"/>
    <col min="9216" max="9216" width="6" style="1" customWidth="1"/>
    <col min="9217" max="9217" width="7.85546875" style="1" customWidth="1"/>
    <col min="9218" max="9218" width="10.28515625" style="1" bestFit="1" customWidth="1"/>
    <col min="9219" max="9219" width="9.140625" style="1"/>
    <col min="9220" max="9220" width="12.7109375" style="1" customWidth="1"/>
    <col min="9221" max="9466" width="9.140625" style="1"/>
    <col min="9467" max="9467" width="8.85546875" style="1" customWidth="1"/>
    <col min="9468" max="9471" width="9.140625" style="1"/>
    <col min="9472" max="9472" width="6" style="1" customWidth="1"/>
    <col min="9473" max="9473" width="7.85546875" style="1" customWidth="1"/>
    <col min="9474" max="9474" width="10.28515625" style="1" bestFit="1" customWidth="1"/>
    <col min="9475" max="9475" width="9.140625" style="1"/>
    <col min="9476" max="9476" width="12.7109375" style="1" customWidth="1"/>
    <col min="9477" max="9722" width="9.140625" style="1"/>
    <col min="9723" max="9723" width="8.85546875" style="1" customWidth="1"/>
    <col min="9724" max="9727" width="9.140625" style="1"/>
    <col min="9728" max="9728" width="6" style="1" customWidth="1"/>
    <col min="9729" max="9729" width="7.85546875" style="1" customWidth="1"/>
    <col min="9730" max="9730" width="10.28515625" style="1" bestFit="1" customWidth="1"/>
    <col min="9731" max="9731" width="9.140625" style="1"/>
    <col min="9732" max="9732" width="12.7109375" style="1" customWidth="1"/>
    <col min="9733" max="9978" width="9.140625" style="1"/>
    <col min="9979" max="9979" width="8.85546875" style="1" customWidth="1"/>
    <col min="9980" max="9983" width="9.140625" style="1"/>
    <col min="9984" max="9984" width="6" style="1" customWidth="1"/>
    <col min="9985" max="9985" width="7.85546875" style="1" customWidth="1"/>
    <col min="9986" max="9986" width="10.28515625" style="1" bestFit="1" customWidth="1"/>
    <col min="9987" max="9987" width="9.140625" style="1"/>
    <col min="9988" max="9988" width="12.7109375" style="1" customWidth="1"/>
    <col min="9989" max="10234" width="9.140625" style="1"/>
    <col min="10235" max="10235" width="8.85546875" style="1" customWidth="1"/>
    <col min="10236" max="10239" width="9.140625" style="1"/>
    <col min="10240" max="10240" width="6" style="1" customWidth="1"/>
    <col min="10241" max="10241" width="7.85546875" style="1" customWidth="1"/>
    <col min="10242" max="10242" width="10.28515625" style="1" bestFit="1" customWidth="1"/>
    <col min="10243" max="10243" width="9.140625" style="1"/>
    <col min="10244" max="10244" width="12.7109375" style="1" customWidth="1"/>
    <col min="10245" max="10490" width="9.140625" style="1"/>
    <col min="10491" max="10491" width="8.85546875" style="1" customWidth="1"/>
    <col min="10492" max="10495" width="9.140625" style="1"/>
    <col min="10496" max="10496" width="6" style="1" customWidth="1"/>
    <col min="10497" max="10497" width="7.85546875" style="1" customWidth="1"/>
    <col min="10498" max="10498" width="10.28515625" style="1" bestFit="1" customWidth="1"/>
    <col min="10499" max="10499" width="9.140625" style="1"/>
    <col min="10500" max="10500" width="12.7109375" style="1" customWidth="1"/>
    <col min="10501" max="10746" width="9.140625" style="1"/>
    <col min="10747" max="10747" width="8.85546875" style="1" customWidth="1"/>
    <col min="10748" max="10751" width="9.140625" style="1"/>
    <col min="10752" max="10752" width="6" style="1" customWidth="1"/>
    <col min="10753" max="10753" width="7.85546875" style="1" customWidth="1"/>
    <col min="10754" max="10754" width="10.28515625" style="1" bestFit="1" customWidth="1"/>
    <col min="10755" max="10755" width="9.140625" style="1"/>
    <col min="10756" max="10756" width="12.7109375" style="1" customWidth="1"/>
    <col min="10757" max="11002" width="9.140625" style="1"/>
    <col min="11003" max="11003" width="8.85546875" style="1" customWidth="1"/>
    <col min="11004" max="11007" width="9.140625" style="1"/>
    <col min="11008" max="11008" width="6" style="1" customWidth="1"/>
    <col min="11009" max="11009" width="7.85546875" style="1" customWidth="1"/>
    <col min="11010" max="11010" width="10.28515625" style="1" bestFit="1" customWidth="1"/>
    <col min="11011" max="11011" width="9.140625" style="1"/>
    <col min="11012" max="11012" width="12.7109375" style="1" customWidth="1"/>
    <col min="11013" max="11258" width="9.140625" style="1"/>
    <col min="11259" max="11259" width="8.85546875" style="1" customWidth="1"/>
    <col min="11260" max="11263" width="9.140625" style="1"/>
    <col min="11264" max="11264" width="6" style="1" customWidth="1"/>
    <col min="11265" max="11265" width="7.85546875" style="1" customWidth="1"/>
    <col min="11266" max="11266" width="10.28515625" style="1" bestFit="1" customWidth="1"/>
    <col min="11267" max="11267" width="9.140625" style="1"/>
    <col min="11268" max="11268" width="12.7109375" style="1" customWidth="1"/>
    <col min="11269" max="11514" width="9.140625" style="1"/>
    <col min="11515" max="11515" width="8.85546875" style="1" customWidth="1"/>
    <col min="11516" max="11519" width="9.140625" style="1"/>
    <col min="11520" max="11520" width="6" style="1" customWidth="1"/>
    <col min="11521" max="11521" width="7.85546875" style="1" customWidth="1"/>
    <col min="11522" max="11522" width="10.28515625" style="1" bestFit="1" customWidth="1"/>
    <col min="11523" max="11523" width="9.140625" style="1"/>
    <col min="11524" max="11524" width="12.7109375" style="1" customWidth="1"/>
    <col min="11525" max="11770" width="9.140625" style="1"/>
    <col min="11771" max="11771" width="8.85546875" style="1" customWidth="1"/>
    <col min="11772" max="11775" width="9.140625" style="1"/>
    <col min="11776" max="11776" width="6" style="1" customWidth="1"/>
    <col min="11777" max="11777" width="7.85546875" style="1" customWidth="1"/>
    <col min="11778" max="11778" width="10.28515625" style="1" bestFit="1" customWidth="1"/>
    <col min="11779" max="11779" width="9.140625" style="1"/>
    <col min="11780" max="11780" width="12.7109375" style="1" customWidth="1"/>
    <col min="11781" max="12026" width="9.140625" style="1"/>
    <col min="12027" max="12027" width="8.85546875" style="1" customWidth="1"/>
    <col min="12028" max="12031" width="9.140625" style="1"/>
    <col min="12032" max="12032" width="6" style="1" customWidth="1"/>
    <col min="12033" max="12033" width="7.85546875" style="1" customWidth="1"/>
    <col min="12034" max="12034" width="10.28515625" style="1" bestFit="1" customWidth="1"/>
    <col min="12035" max="12035" width="9.140625" style="1"/>
    <col min="12036" max="12036" width="12.7109375" style="1" customWidth="1"/>
    <col min="12037" max="12282" width="9.140625" style="1"/>
    <col min="12283" max="12283" width="8.85546875" style="1" customWidth="1"/>
    <col min="12284" max="12287" width="9.140625" style="1"/>
    <col min="12288" max="12288" width="6" style="1" customWidth="1"/>
    <col min="12289" max="12289" width="7.85546875" style="1" customWidth="1"/>
    <col min="12290" max="12290" width="10.28515625" style="1" bestFit="1" customWidth="1"/>
    <col min="12291" max="12291" width="9.140625" style="1"/>
    <col min="12292" max="12292" width="12.7109375" style="1" customWidth="1"/>
    <col min="12293" max="12538" width="9.140625" style="1"/>
    <col min="12539" max="12539" width="8.85546875" style="1" customWidth="1"/>
    <col min="12540" max="12543" width="9.140625" style="1"/>
    <col min="12544" max="12544" width="6" style="1" customWidth="1"/>
    <col min="12545" max="12545" width="7.85546875" style="1" customWidth="1"/>
    <col min="12546" max="12546" width="10.28515625" style="1" bestFit="1" customWidth="1"/>
    <col min="12547" max="12547" width="9.140625" style="1"/>
    <col min="12548" max="12548" width="12.7109375" style="1" customWidth="1"/>
    <col min="12549" max="12794" width="9.140625" style="1"/>
    <col min="12795" max="12795" width="8.85546875" style="1" customWidth="1"/>
    <col min="12796" max="12799" width="9.140625" style="1"/>
    <col min="12800" max="12800" width="6" style="1" customWidth="1"/>
    <col min="12801" max="12801" width="7.85546875" style="1" customWidth="1"/>
    <col min="12802" max="12802" width="10.28515625" style="1" bestFit="1" customWidth="1"/>
    <col min="12803" max="12803" width="9.140625" style="1"/>
    <col min="12804" max="12804" width="12.7109375" style="1" customWidth="1"/>
    <col min="12805" max="13050" width="9.140625" style="1"/>
    <col min="13051" max="13051" width="8.85546875" style="1" customWidth="1"/>
    <col min="13052" max="13055" width="9.140625" style="1"/>
    <col min="13056" max="13056" width="6" style="1" customWidth="1"/>
    <col min="13057" max="13057" width="7.85546875" style="1" customWidth="1"/>
    <col min="13058" max="13058" width="10.28515625" style="1" bestFit="1" customWidth="1"/>
    <col min="13059" max="13059" width="9.140625" style="1"/>
    <col min="13060" max="13060" width="12.7109375" style="1" customWidth="1"/>
    <col min="13061" max="13306" width="9.140625" style="1"/>
    <col min="13307" max="13307" width="8.85546875" style="1" customWidth="1"/>
    <col min="13308" max="13311" width="9.140625" style="1"/>
    <col min="13312" max="13312" width="6" style="1" customWidth="1"/>
    <col min="13313" max="13313" width="7.85546875" style="1" customWidth="1"/>
    <col min="13314" max="13314" width="10.28515625" style="1" bestFit="1" customWidth="1"/>
    <col min="13315" max="13315" width="9.140625" style="1"/>
    <col min="13316" max="13316" width="12.7109375" style="1" customWidth="1"/>
    <col min="13317" max="13562" width="9.140625" style="1"/>
    <col min="13563" max="13563" width="8.85546875" style="1" customWidth="1"/>
    <col min="13564" max="13567" width="9.140625" style="1"/>
    <col min="13568" max="13568" width="6" style="1" customWidth="1"/>
    <col min="13569" max="13569" width="7.85546875" style="1" customWidth="1"/>
    <col min="13570" max="13570" width="10.28515625" style="1" bestFit="1" customWidth="1"/>
    <col min="13571" max="13571" width="9.140625" style="1"/>
    <col min="13572" max="13572" width="12.7109375" style="1" customWidth="1"/>
    <col min="13573" max="13818" width="9.140625" style="1"/>
    <col min="13819" max="13819" width="8.85546875" style="1" customWidth="1"/>
    <col min="13820" max="13823" width="9.140625" style="1"/>
    <col min="13824" max="13824" width="6" style="1" customWidth="1"/>
    <col min="13825" max="13825" width="7.85546875" style="1" customWidth="1"/>
    <col min="13826" max="13826" width="10.28515625" style="1" bestFit="1" customWidth="1"/>
    <col min="13827" max="13827" width="9.140625" style="1"/>
    <col min="13828" max="13828" width="12.7109375" style="1" customWidth="1"/>
    <col min="13829" max="14074" width="9.140625" style="1"/>
    <col min="14075" max="14075" width="8.85546875" style="1" customWidth="1"/>
    <col min="14076" max="14079" width="9.140625" style="1"/>
    <col min="14080" max="14080" width="6" style="1" customWidth="1"/>
    <col min="14081" max="14081" width="7.85546875" style="1" customWidth="1"/>
    <col min="14082" max="14082" width="10.28515625" style="1" bestFit="1" customWidth="1"/>
    <col min="14083" max="14083" width="9.140625" style="1"/>
    <col min="14084" max="14084" width="12.7109375" style="1" customWidth="1"/>
    <col min="14085" max="14330" width="9.140625" style="1"/>
    <col min="14331" max="14331" width="8.85546875" style="1" customWidth="1"/>
    <col min="14332" max="14335" width="9.140625" style="1"/>
    <col min="14336" max="14336" width="6" style="1" customWidth="1"/>
    <col min="14337" max="14337" width="7.85546875" style="1" customWidth="1"/>
    <col min="14338" max="14338" width="10.28515625" style="1" bestFit="1" customWidth="1"/>
    <col min="14339" max="14339" width="9.140625" style="1"/>
    <col min="14340" max="14340" width="12.7109375" style="1" customWidth="1"/>
    <col min="14341" max="14586" width="9.140625" style="1"/>
    <col min="14587" max="14587" width="8.85546875" style="1" customWidth="1"/>
    <col min="14588" max="14591" width="9.140625" style="1"/>
    <col min="14592" max="14592" width="6" style="1" customWidth="1"/>
    <col min="14593" max="14593" width="7.85546875" style="1" customWidth="1"/>
    <col min="14594" max="14594" width="10.28515625" style="1" bestFit="1" customWidth="1"/>
    <col min="14595" max="14595" width="9.140625" style="1"/>
    <col min="14596" max="14596" width="12.7109375" style="1" customWidth="1"/>
    <col min="14597" max="14842" width="9.140625" style="1"/>
    <col min="14843" max="14843" width="8.85546875" style="1" customWidth="1"/>
    <col min="14844" max="14847" width="9.140625" style="1"/>
    <col min="14848" max="14848" width="6" style="1" customWidth="1"/>
    <col min="14849" max="14849" width="7.85546875" style="1" customWidth="1"/>
    <col min="14850" max="14850" width="10.28515625" style="1" bestFit="1" customWidth="1"/>
    <col min="14851" max="14851" width="9.140625" style="1"/>
    <col min="14852" max="14852" width="12.7109375" style="1" customWidth="1"/>
    <col min="14853" max="15098" width="9.140625" style="1"/>
    <col min="15099" max="15099" width="8.85546875" style="1" customWidth="1"/>
    <col min="15100" max="15103" width="9.140625" style="1"/>
    <col min="15104" max="15104" width="6" style="1" customWidth="1"/>
    <col min="15105" max="15105" width="7.85546875" style="1" customWidth="1"/>
    <col min="15106" max="15106" width="10.28515625" style="1" bestFit="1" customWidth="1"/>
    <col min="15107" max="15107" width="9.140625" style="1"/>
    <col min="15108" max="15108" width="12.7109375" style="1" customWidth="1"/>
    <col min="15109" max="15354" width="9.140625" style="1"/>
    <col min="15355" max="15355" width="8.85546875" style="1" customWidth="1"/>
    <col min="15356" max="15359" width="9.140625" style="1"/>
    <col min="15360" max="15360" width="6" style="1" customWidth="1"/>
    <col min="15361" max="15361" width="7.85546875" style="1" customWidth="1"/>
    <col min="15362" max="15362" width="10.28515625" style="1" bestFit="1" customWidth="1"/>
    <col min="15363" max="15363" width="9.140625" style="1"/>
    <col min="15364" max="15364" width="12.7109375" style="1" customWidth="1"/>
    <col min="15365" max="15610" width="9.140625" style="1"/>
    <col min="15611" max="15611" width="8.85546875" style="1" customWidth="1"/>
    <col min="15612" max="15615" width="9.140625" style="1"/>
    <col min="15616" max="15616" width="6" style="1" customWidth="1"/>
    <col min="15617" max="15617" width="7.85546875" style="1" customWidth="1"/>
    <col min="15618" max="15618" width="10.28515625" style="1" bestFit="1" customWidth="1"/>
    <col min="15619" max="15619" width="9.140625" style="1"/>
    <col min="15620" max="15620" width="12.7109375" style="1" customWidth="1"/>
    <col min="15621" max="15866" width="9.140625" style="1"/>
    <col min="15867" max="15867" width="8.85546875" style="1" customWidth="1"/>
    <col min="15868" max="15871" width="9.140625" style="1"/>
    <col min="15872" max="15872" width="6" style="1" customWidth="1"/>
    <col min="15873" max="15873" width="7.85546875" style="1" customWidth="1"/>
    <col min="15874" max="15874" width="10.28515625" style="1" bestFit="1" customWidth="1"/>
    <col min="15875" max="15875" width="9.140625" style="1"/>
    <col min="15876" max="15876" width="12.7109375" style="1" customWidth="1"/>
    <col min="15877" max="16122" width="9.140625" style="1"/>
    <col min="16123" max="16123" width="8.85546875" style="1" customWidth="1"/>
    <col min="16124" max="16127" width="9.140625" style="1"/>
    <col min="16128" max="16128" width="6" style="1" customWidth="1"/>
    <col min="16129" max="16129" width="7.85546875" style="1" customWidth="1"/>
    <col min="16130" max="16130" width="10.28515625" style="1" bestFit="1" customWidth="1"/>
    <col min="16131" max="16131" width="9.140625" style="1"/>
    <col min="16132" max="16132" width="12.7109375" style="1" customWidth="1"/>
    <col min="16133" max="16377" width="9.140625" style="1"/>
    <col min="16378" max="16384" width="9.140625" style="1" customWidth="1"/>
  </cols>
  <sheetData>
    <row r="1" spans="1:5" ht="27" customHeight="1" thickBot="1" x14ac:dyDescent="0.3">
      <c r="A1" s="485" t="e" vm="1">
        <v>#VALUE!</v>
      </c>
      <c r="B1" s="486"/>
      <c r="C1" s="475" t="s">
        <v>398</v>
      </c>
      <c r="D1" s="476"/>
      <c r="E1" s="477"/>
    </row>
    <row r="2" spans="1:5" ht="21" thickBot="1" x14ac:dyDescent="0.35">
      <c r="A2" s="485"/>
      <c r="B2" s="486"/>
      <c r="C2" s="478" t="s">
        <v>538</v>
      </c>
      <c r="D2" s="479"/>
      <c r="E2" s="480"/>
    </row>
    <row r="3" spans="1:5" x14ac:dyDescent="0.2">
      <c r="A3" s="485"/>
      <c r="B3" s="486"/>
      <c r="C3" s="494" t="s">
        <v>0</v>
      </c>
      <c r="D3" s="495"/>
      <c r="E3" s="496"/>
    </row>
    <row r="4" spans="1:5" ht="15" x14ac:dyDescent="0.25">
      <c r="A4" s="485"/>
      <c r="B4" s="486"/>
      <c r="C4" s="469" t="s">
        <v>1</v>
      </c>
      <c r="D4" s="470"/>
      <c r="E4" s="471"/>
    </row>
    <row r="5" spans="1:5" ht="14.45" customHeight="1" thickBot="1" x14ac:dyDescent="0.3">
      <c r="A5" s="487"/>
      <c r="B5" s="488"/>
      <c r="C5" s="484" t="s">
        <v>532</v>
      </c>
      <c r="D5" s="470"/>
      <c r="E5" s="471"/>
    </row>
    <row r="6" spans="1:5" ht="15" customHeight="1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102" t="s">
        <v>337</v>
      </c>
      <c r="B9" s="99"/>
      <c r="C9" s="201"/>
      <c r="D9" s="101"/>
      <c r="E9" s="100"/>
    </row>
    <row r="10" spans="1:5" ht="15" x14ac:dyDescent="0.25">
      <c r="A10" s="14" t="s">
        <v>348</v>
      </c>
      <c r="B10" s="14"/>
      <c r="C10" s="180"/>
      <c r="D10" s="19"/>
      <c r="E10" s="18"/>
    </row>
    <row r="11" spans="1:5" ht="15" x14ac:dyDescent="0.25">
      <c r="A11" s="14" t="s">
        <v>49</v>
      </c>
      <c r="B11" s="14"/>
      <c r="C11" s="180"/>
      <c r="D11" s="19"/>
      <c r="E11" s="18"/>
    </row>
    <row r="12" spans="1:5" ht="15" x14ac:dyDescent="0.25">
      <c r="A12" s="14"/>
      <c r="B12" s="14"/>
      <c r="C12" s="198" t="s">
        <v>400</v>
      </c>
      <c r="D12" s="19"/>
      <c r="E12" s="18"/>
    </row>
    <row r="13" spans="1:5" ht="13.15" customHeight="1" x14ac:dyDescent="0.25">
      <c r="A13" s="20" t="s">
        <v>6</v>
      </c>
      <c r="B13" s="14" t="s">
        <v>376</v>
      </c>
      <c r="C13" s="146" t="s">
        <v>378</v>
      </c>
      <c r="D13" s="19" t="s">
        <v>7</v>
      </c>
      <c r="E13" s="18" t="s">
        <v>8</v>
      </c>
    </row>
    <row r="14" spans="1:5" ht="15" x14ac:dyDescent="0.25">
      <c r="A14" s="21" t="s">
        <v>75</v>
      </c>
      <c r="B14" s="143">
        <f>C14/0.82</f>
        <v>20869.512195121952</v>
      </c>
      <c r="C14" s="179">
        <v>17113</v>
      </c>
      <c r="D14" s="24"/>
      <c r="E14" s="25" t="str">
        <f>IF(C14*D14,C14*D14,"")</f>
        <v/>
      </c>
    </row>
    <row r="15" spans="1:5" ht="15" x14ac:dyDescent="0.25">
      <c r="A15" s="21" t="s">
        <v>201</v>
      </c>
      <c r="B15" s="143">
        <f>C15/0.82</f>
        <v>31158.536585365855</v>
      </c>
      <c r="C15" s="179">
        <v>25550</v>
      </c>
      <c r="D15" s="27"/>
      <c r="E15" s="25" t="str">
        <f>IF(C15*D15,C15*D15,"")</f>
        <v/>
      </c>
    </row>
    <row r="16" spans="1:5" ht="15" x14ac:dyDescent="0.25">
      <c r="A16" s="21" t="s">
        <v>202</v>
      </c>
      <c r="B16" s="143">
        <f>C16/0.82</f>
        <v>49358.536585365859</v>
      </c>
      <c r="C16" s="179">
        <v>40474</v>
      </c>
      <c r="D16" s="27"/>
      <c r="E16" s="25" t="str">
        <f>IF(C16*D16,C16*D16,"")</f>
        <v/>
      </c>
    </row>
    <row r="17" spans="1:5" ht="15" x14ac:dyDescent="0.25">
      <c r="A17" s="21" t="s">
        <v>203</v>
      </c>
      <c r="B17" s="143">
        <f>C17/0.82</f>
        <v>52940.243902439026</v>
      </c>
      <c r="C17" s="179">
        <v>43411</v>
      </c>
      <c r="D17" s="27"/>
      <c r="E17" s="25" t="str">
        <f>IF(C17*D17,C17*D17,"")</f>
        <v/>
      </c>
    </row>
    <row r="18" spans="1:5" ht="15" x14ac:dyDescent="0.25">
      <c r="A18" s="14"/>
      <c r="B18" s="14"/>
      <c r="C18" s="180"/>
      <c r="D18" s="19"/>
      <c r="E18" s="18"/>
    </row>
    <row r="19" spans="1:5" ht="15" x14ac:dyDescent="0.25">
      <c r="A19" s="20" t="s">
        <v>27</v>
      </c>
      <c r="B19" s="14"/>
      <c r="C19" s="181"/>
      <c r="D19" s="16"/>
      <c r="E19" s="18"/>
    </row>
    <row r="20" spans="1:5" ht="15" x14ac:dyDescent="0.25">
      <c r="A20" s="22" t="s">
        <v>115</v>
      </c>
      <c r="B20" s="143">
        <f>C20*1.18</f>
        <v>0</v>
      </c>
      <c r="C20" s="179">
        <v>0</v>
      </c>
      <c r="D20" s="24"/>
      <c r="E20" s="25" t="str">
        <f>IF(C20*D20,C20*D20,"")</f>
        <v/>
      </c>
    </row>
    <row r="21" spans="1:5" ht="15" x14ac:dyDescent="0.25">
      <c r="A21" s="22" t="s">
        <v>116</v>
      </c>
      <c r="B21" s="143">
        <f>C21/0.82</f>
        <v>8717.0731707317082</v>
      </c>
      <c r="C21" s="182">
        <v>7148</v>
      </c>
      <c r="D21" s="27"/>
      <c r="E21" s="25" t="str">
        <f>IF(C21*D21,C21*D21,"")</f>
        <v/>
      </c>
    </row>
    <row r="22" spans="1:5" ht="15" x14ac:dyDescent="0.25">
      <c r="A22" s="20"/>
      <c r="B22" s="14"/>
      <c r="C22" s="183"/>
      <c r="D22" s="19"/>
      <c r="E22" s="17"/>
    </row>
    <row r="23" spans="1:5" ht="15" x14ac:dyDescent="0.25">
      <c r="A23" s="20" t="s">
        <v>28</v>
      </c>
      <c r="B23" s="14"/>
      <c r="C23" s="181"/>
      <c r="D23" s="16"/>
      <c r="E23" s="18"/>
    </row>
    <row r="24" spans="1:5" ht="15" x14ac:dyDescent="0.25">
      <c r="A24" s="22" t="s">
        <v>117</v>
      </c>
      <c r="B24" s="143">
        <f>C24/0.82</f>
        <v>831.70731707317077</v>
      </c>
      <c r="C24" s="179">
        <v>682</v>
      </c>
      <c r="D24" s="24"/>
      <c r="E24" s="25" t="str">
        <f t="shared" ref="E24:E38" si="0">IF(C24*D24,C24*D24,"")</f>
        <v/>
      </c>
    </row>
    <row r="25" spans="1:5" ht="15" x14ac:dyDescent="0.25">
      <c r="A25" s="21" t="s">
        <v>118</v>
      </c>
      <c r="B25" s="22"/>
      <c r="C25" s="179"/>
      <c r="D25" s="41"/>
      <c r="E25" s="42"/>
    </row>
    <row r="26" spans="1:5" ht="15" x14ac:dyDescent="0.25">
      <c r="A26" s="22" t="s">
        <v>119</v>
      </c>
      <c r="B26" s="143">
        <f>C26/0.82</f>
        <v>3386.5853658536589</v>
      </c>
      <c r="C26" s="184">
        <v>2777</v>
      </c>
      <c r="D26" s="24"/>
      <c r="E26" s="25" t="str">
        <f t="shared" si="0"/>
        <v/>
      </c>
    </row>
    <row r="27" spans="1:5" ht="15" x14ac:dyDescent="0.25">
      <c r="A27" s="20"/>
      <c r="B27" s="43"/>
      <c r="C27" s="185"/>
      <c r="D27" s="44"/>
      <c r="E27" s="45"/>
    </row>
    <row r="28" spans="1:5" ht="15" x14ac:dyDescent="0.25">
      <c r="A28" s="20" t="s">
        <v>29</v>
      </c>
      <c r="B28" s="31"/>
      <c r="C28" s="186"/>
      <c r="D28" s="38"/>
      <c r="E28" s="39"/>
    </row>
    <row r="29" spans="1:5" ht="15" x14ac:dyDescent="0.25">
      <c r="A29" s="22" t="s">
        <v>103</v>
      </c>
      <c r="B29" s="143">
        <f>C29/0.82</f>
        <v>351.21951219512198</v>
      </c>
      <c r="C29" s="182">
        <v>288</v>
      </c>
      <c r="D29" s="27"/>
      <c r="E29" s="25" t="str">
        <f t="shared" si="0"/>
        <v/>
      </c>
    </row>
    <row r="30" spans="1:5" ht="15" x14ac:dyDescent="0.25">
      <c r="A30" s="22" t="s">
        <v>104</v>
      </c>
      <c r="B30" s="143">
        <f>C30/0.82</f>
        <v>713.41463414634154</v>
      </c>
      <c r="C30" s="182">
        <v>585</v>
      </c>
      <c r="D30" s="27"/>
      <c r="E30" s="25" t="str">
        <f t="shared" si="0"/>
        <v/>
      </c>
    </row>
    <row r="31" spans="1:5" ht="15" x14ac:dyDescent="0.25">
      <c r="A31" s="22" t="s">
        <v>120</v>
      </c>
      <c r="B31" s="143">
        <f>C31/0.82</f>
        <v>2571.9512195121952</v>
      </c>
      <c r="C31" s="182">
        <v>2109</v>
      </c>
      <c r="D31" s="27"/>
      <c r="E31" s="25" t="str">
        <f t="shared" si="0"/>
        <v/>
      </c>
    </row>
    <row r="32" spans="1:5" ht="15" x14ac:dyDescent="0.25">
      <c r="A32" s="14"/>
      <c r="B32" s="14"/>
      <c r="C32" s="183"/>
      <c r="D32" s="19"/>
      <c r="E32" s="17"/>
    </row>
    <row r="33" spans="1:5" ht="15" x14ac:dyDescent="0.25">
      <c r="A33" s="20" t="s">
        <v>30</v>
      </c>
      <c r="B33" s="14"/>
      <c r="C33" s="181"/>
      <c r="D33" s="16"/>
      <c r="E33" s="18"/>
    </row>
    <row r="34" spans="1:5" ht="15" x14ac:dyDescent="0.25">
      <c r="A34" s="22" t="s">
        <v>105</v>
      </c>
      <c r="B34" s="143">
        <f>C34/0.82</f>
        <v>875.60975609756099</v>
      </c>
      <c r="C34" s="182">
        <v>718</v>
      </c>
      <c r="D34" s="27"/>
      <c r="E34" s="25" t="str">
        <f t="shared" si="0"/>
        <v/>
      </c>
    </row>
    <row r="35" spans="1:5" ht="15" x14ac:dyDescent="0.25">
      <c r="A35" s="20"/>
      <c r="B35" s="14"/>
      <c r="C35" s="183"/>
      <c r="D35" s="19"/>
      <c r="E35" s="17"/>
    </row>
    <row r="36" spans="1:5" ht="15" x14ac:dyDescent="0.25">
      <c r="A36" s="20" t="s">
        <v>25</v>
      </c>
      <c r="B36" s="14"/>
      <c r="C36" s="181"/>
      <c r="D36" s="16"/>
      <c r="E36" s="18"/>
    </row>
    <row r="37" spans="1:5" ht="15" x14ac:dyDescent="0.25">
      <c r="A37" s="22" t="s">
        <v>121</v>
      </c>
      <c r="B37" s="143">
        <f>C37/0.82</f>
        <v>2620.7317073170734</v>
      </c>
      <c r="C37" s="182">
        <v>2149</v>
      </c>
      <c r="D37" s="27"/>
      <c r="E37" s="25" t="str">
        <f t="shared" si="0"/>
        <v/>
      </c>
    </row>
    <row r="38" spans="1:5" ht="15" x14ac:dyDescent="0.25">
      <c r="A38" s="22" t="s">
        <v>209</v>
      </c>
      <c r="B38" s="143">
        <f>C38/0.82</f>
        <v>6117.0731707317073</v>
      </c>
      <c r="C38" s="182">
        <v>5016</v>
      </c>
      <c r="D38" s="27"/>
      <c r="E38" s="25" t="str">
        <f t="shared" si="0"/>
        <v/>
      </c>
    </row>
    <row r="39" spans="1:5" ht="15" x14ac:dyDescent="0.25">
      <c r="A39" s="14"/>
      <c r="B39" s="14"/>
      <c r="C39" s="180"/>
      <c r="D39" s="19"/>
      <c r="E39" s="18"/>
    </row>
    <row r="40" spans="1:5" ht="15" x14ac:dyDescent="0.25">
      <c r="A40" s="20" t="s">
        <v>31</v>
      </c>
      <c r="B40" s="14"/>
      <c r="C40" s="181"/>
      <c r="D40" s="16"/>
      <c r="E40" s="18"/>
    </row>
    <row r="41" spans="1:5" ht="15" x14ac:dyDescent="0.25">
      <c r="A41" s="22" t="s">
        <v>79</v>
      </c>
      <c r="B41" s="143">
        <f t="shared" ref="B41:B52" si="1">C41/0.82</f>
        <v>603.65853658536594</v>
      </c>
      <c r="C41" s="179">
        <v>495</v>
      </c>
      <c r="D41" s="24"/>
      <c r="E41" s="25" t="str">
        <f>IF(C41*D41,C41*D41,"")</f>
        <v/>
      </c>
    </row>
    <row r="42" spans="1:5" ht="15" x14ac:dyDescent="0.25">
      <c r="A42" s="22" t="s">
        <v>80</v>
      </c>
      <c r="B42" s="143">
        <f t="shared" si="1"/>
        <v>2503.6585365853662</v>
      </c>
      <c r="C42" s="179">
        <v>2053</v>
      </c>
      <c r="D42" s="24"/>
      <c r="E42" s="25" t="str">
        <f>IF(C42*D42,C42*D42,"")</f>
        <v/>
      </c>
    </row>
    <row r="43" spans="1:5" ht="15" x14ac:dyDescent="0.25">
      <c r="A43" s="22" t="s">
        <v>81</v>
      </c>
      <c r="B43" s="143">
        <f t="shared" si="1"/>
        <v>459.75609756097566</v>
      </c>
      <c r="C43" s="184">
        <v>377</v>
      </c>
      <c r="D43" s="24"/>
      <c r="E43" s="25" t="str">
        <f>IF(C43*D43,C43*D43,"")</f>
        <v/>
      </c>
    </row>
    <row r="44" spans="1:5" ht="15" x14ac:dyDescent="0.25">
      <c r="A44" s="22" t="s">
        <v>82</v>
      </c>
      <c r="B44" s="143">
        <f t="shared" si="1"/>
        <v>646.34146341463418</v>
      </c>
      <c r="C44" s="184">
        <v>530</v>
      </c>
      <c r="D44" s="24"/>
      <c r="E44" s="25" t="str">
        <f>IF(C44*D44,C44*D44,"")</f>
        <v/>
      </c>
    </row>
    <row r="45" spans="1:5" ht="15" x14ac:dyDescent="0.25">
      <c r="A45" s="22" t="s">
        <v>83</v>
      </c>
      <c r="B45" s="143">
        <f t="shared" si="1"/>
        <v>320.73170731707319</v>
      </c>
      <c r="C45" s="184">
        <v>263</v>
      </c>
      <c r="D45" s="24"/>
      <c r="E45" s="25" t="str">
        <f>IF(C45*D45,C45*D45,"")</f>
        <v/>
      </c>
    </row>
    <row r="46" spans="1:5" ht="15" x14ac:dyDescent="0.25">
      <c r="A46" s="22" t="s">
        <v>84</v>
      </c>
      <c r="B46" s="143">
        <f t="shared" si="1"/>
        <v>897.56097560975616</v>
      </c>
      <c r="C46" s="179">
        <v>736</v>
      </c>
      <c r="D46" s="24"/>
      <c r="E46" s="25" t="str">
        <f t="shared" ref="E46:E51" si="2">IF(C46*D46,C46*D46,"")</f>
        <v/>
      </c>
    </row>
    <row r="47" spans="1:5" ht="15" x14ac:dyDescent="0.25">
      <c r="A47" s="22" t="s">
        <v>123</v>
      </c>
      <c r="B47" s="143">
        <f t="shared" si="1"/>
        <v>819.51219512195132</v>
      </c>
      <c r="C47" s="179">
        <v>672</v>
      </c>
      <c r="D47" s="24"/>
      <c r="E47" s="25" t="str">
        <f>IF(C47*D47,C47*D47,"")</f>
        <v/>
      </c>
    </row>
    <row r="48" spans="1:5" ht="15" x14ac:dyDescent="0.25">
      <c r="A48" s="22" t="s">
        <v>124</v>
      </c>
      <c r="B48" s="143">
        <f t="shared" si="1"/>
        <v>641.46341463414637</v>
      </c>
      <c r="C48" s="179">
        <v>526</v>
      </c>
      <c r="D48" s="24"/>
      <c r="E48" s="25" t="str">
        <f>IF(C48*D48,C48*D48,"")</f>
        <v/>
      </c>
    </row>
    <row r="49" spans="1:5" ht="15" x14ac:dyDescent="0.25">
      <c r="A49" s="54" t="s">
        <v>125</v>
      </c>
      <c r="B49" s="143">
        <f t="shared" si="1"/>
        <v>1458.5365853658539</v>
      </c>
      <c r="C49" s="202">
        <v>1196</v>
      </c>
      <c r="D49" s="55"/>
      <c r="E49" s="25" t="str">
        <f>IF(C49*D49,C49*D49,"")</f>
        <v/>
      </c>
    </row>
    <row r="50" spans="1:5" ht="15" x14ac:dyDescent="0.25">
      <c r="A50" s="56" t="s">
        <v>126</v>
      </c>
      <c r="B50" s="143">
        <f t="shared" si="1"/>
        <v>1325.6097560975611</v>
      </c>
      <c r="C50" s="203">
        <v>1087</v>
      </c>
      <c r="D50" s="57"/>
      <c r="E50" s="25" t="str">
        <f t="shared" si="2"/>
        <v/>
      </c>
    </row>
    <row r="51" spans="1:5" ht="15" x14ac:dyDescent="0.25">
      <c r="A51" s="22" t="s">
        <v>127</v>
      </c>
      <c r="B51" s="143">
        <f t="shared" si="1"/>
        <v>992.68292682926835</v>
      </c>
      <c r="C51" s="179">
        <v>814</v>
      </c>
      <c r="D51" s="24"/>
      <c r="E51" s="25" t="str">
        <f t="shared" si="2"/>
        <v/>
      </c>
    </row>
    <row r="52" spans="1:5" ht="15" x14ac:dyDescent="0.25">
      <c r="A52" s="22" t="s">
        <v>130</v>
      </c>
      <c r="B52" s="143">
        <f t="shared" si="1"/>
        <v>200</v>
      </c>
      <c r="C52" s="184">
        <v>164</v>
      </c>
      <c r="D52" s="24"/>
      <c r="E52" s="25" t="str">
        <f>IF(C52*D52,C52*D52,"")</f>
        <v/>
      </c>
    </row>
    <row r="53" spans="1:5" ht="15" x14ac:dyDescent="0.25">
      <c r="A53" s="14"/>
      <c r="B53" s="14"/>
      <c r="C53" s="181"/>
      <c r="D53" s="16"/>
      <c r="E53" s="17"/>
    </row>
    <row r="54" spans="1:5" ht="15" x14ac:dyDescent="0.25">
      <c r="A54" s="20" t="s">
        <v>50</v>
      </c>
      <c r="B54" s="14"/>
      <c r="C54" s="181"/>
      <c r="D54" s="16"/>
      <c r="E54" s="18"/>
    </row>
    <row r="55" spans="1:5" ht="15" x14ac:dyDescent="0.25">
      <c r="A55" s="22" t="s">
        <v>134</v>
      </c>
      <c r="B55" s="143">
        <f>C55/0.82</f>
        <v>5590.2439024390251</v>
      </c>
      <c r="C55" s="182">
        <v>4584</v>
      </c>
      <c r="D55" s="27"/>
      <c r="E55" s="25" t="str">
        <f>IF(C55*D55,C55*D55,"")</f>
        <v/>
      </c>
    </row>
    <row r="56" spans="1:5" ht="15" x14ac:dyDescent="0.25">
      <c r="A56" s="21" t="s">
        <v>210</v>
      </c>
      <c r="B56" s="143">
        <f>C56/0.82</f>
        <v>7085.3658536585372</v>
      </c>
      <c r="C56" s="182">
        <v>5810</v>
      </c>
      <c r="D56" s="27"/>
      <c r="E56" s="25" t="str">
        <f>IF(C56*D56,C56*D56,"")</f>
        <v/>
      </c>
    </row>
    <row r="57" spans="1:5" ht="15" x14ac:dyDescent="0.25">
      <c r="A57" s="20"/>
      <c r="B57" s="14"/>
      <c r="C57" s="181"/>
      <c r="D57" s="16"/>
      <c r="E57" s="17"/>
    </row>
    <row r="58" spans="1:5" ht="15" x14ac:dyDescent="0.25">
      <c r="A58" s="20" t="s">
        <v>164</v>
      </c>
      <c r="B58" s="14"/>
      <c r="C58" s="181"/>
      <c r="D58" s="16"/>
      <c r="E58" s="17"/>
    </row>
    <row r="59" spans="1:5" ht="15" x14ac:dyDescent="0.25">
      <c r="A59" s="20" t="s">
        <v>204</v>
      </c>
      <c r="B59" s="14"/>
      <c r="C59" s="181"/>
      <c r="D59" s="16"/>
      <c r="E59" s="17"/>
    </row>
    <row r="60" spans="1:5" ht="15" x14ac:dyDescent="0.25">
      <c r="A60" s="22" t="s">
        <v>136</v>
      </c>
      <c r="B60" s="143">
        <f>C60/0.82</f>
        <v>4404.8780487804879</v>
      </c>
      <c r="C60" s="179">
        <v>3612</v>
      </c>
      <c r="D60" s="24"/>
      <c r="E60" s="25" t="str">
        <f t="shared" ref="E60:E65" si="3">IF(C60*D60,C60*D60,"")</f>
        <v/>
      </c>
    </row>
    <row r="61" spans="1:5" ht="15" x14ac:dyDescent="0.25">
      <c r="A61" s="22" t="s">
        <v>137</v>
      </c>
      <c r="B61" s="143">
        <f>C61/0.82</f>
        <v>13867.073170731708</v>
      </c>
      <c r="C61" s="179">
        <v>11371</v>
      </c>
      <c r="D61" s="24"/>
      <c r="E61" s="25" t="str">
        <f t="shared" si="3"/>
        <v/>
      </c>
    </row>
    <row r="62" spans="1:5" ht="15" x14ac:dyDescent="0.25">
      <c r="A62" s="22" t="s">
        <v>160</v>
      </c>
      <c r="B62" s="143">
        <f>C62/0.82</f>
        <v>0</v>
      </c>
      <c r="C62" s="179">
        <v>0</v>
      </c>
      <c r="D62" s="24"/>
      <c r="E62" s="25" t="str">
        <f t="shared" si="3"/>
        <v/>
      </c>
    </row>
    <row r="63" spans="1:5" ht="15" x14ac:dyDescent="0.25">
      <c r="A63" s="22" t="s">
        <v>138</v>
      </c>
      <c r="B63" s="143">
        <f>C63/0.82</f>
        <v>260.97560975609758</v>
      </c>
      <c r="C63" s="179">
        <v>214</v>
      </c>
      <c r="D63" s="24"/>
      <c r="E63" s="25" t="str">
        <f t="shared" si="3"/>
        <v/>
      </c>
    </row>
    <row r="64" spans="1:5" ht="15" x14ac:dyDescent="0.25">
      <c r="A64" s="22" t="s">
        <v>139</v>
      </c>
      <c r="B64" s="143">
        <f>C64/0.82</f>
        <v>370.73170731707319</v>
      </c>
      <c r="C64" s="179">
        <v>304</v>
      </c>
      <c r="D64" s="24"/>
      <c r="E64" s="25" t="str">
        <f t="shared" si="3"/>
        <v/>
      </c>
    </row>
    <row r="65" spans="1:5" ht="15" x14ac:dyDescent="0.25">
      <c r="A65" s="20" t="s">
        <v>51</v>
      </c>
      <c r="B65" s="14"/>
      <c r="C65" s="181"/>
      <c r="D65" s="16"/>
      <c r="E65" s="17" t="str">
        <f t="shared" si="3"/>
        <v/>
      </c>
    </row>
    <row r="66" spans="1:5" ht="15" x14ac:dyDescent="0.25">
      <c r="A66" s="20" t="s">
        <v>205</v>
      </c>
      <c r="B66" s="14"/>
      <c r="C66" s="181"/>
      <c r="D66" s="16"/>
      <c r="E66" s="17"/>
    </row>
    <row r="67" spans="1:5" ht="15" x14ac:dyDescent="0.25">
      <c r="A67" s="22" t="s">
        <v>143</v>
      </c>
      <c r="B67" s="143">
        <f>C67/0.82</f>
        <v>1765.8536585365855</v>
      </c>
      <c r="C67" s="179">
        <v>1448</v>
      </c>
      <c r="D67" s="24"/>
      <c r="E67" s="25" t="str">
        <f>IF(C67*D67,C67*D67,"")</f>
        <v/>
      </c>
    </row>
    <row r="68" spans="1:5" ht="15" x14ac:dyDescent="0.25">
      <c r="A68" s="22" t="s">
        <v>144</v>
      </c>
      <c r="B68" s="143">
        <f>C68/0.82</f>
        <v>1334.1463414634147</v>
      </c>
      <c r="C68" s="179">
        <v>1094</v>
      </c>
      <c r="D68" s="24"/>
      <c r="E68" s="25" t="str">
        <f>IF(C68*D68,C68*D68,"")</f>
        <v/>
      </c>
    </row>
    <row r="69" spans="1:5" ht="15" x14ac:dyDescent="0.25">
      <c r="A69" s="22" t="s">
        <v>140</v>
      </c>
      <c r="B69" s="143">
        <f>C69/0.82</f>
        <v>1290.2439024390244</v>
      </c>
      <c r="C69" s="179">
        <v>1058</v>
      </c>
      <c r="D69" s="24"/>
      <c r="E69" s="25" t="str">
        <f>IF(C69*D69,C69*D69,"")</f>
        <v/>
      </c>
    </row>
    <row r="70" spans="1:5" ht="15" x14ac:dyDescent="0.25">
      <c r="A70" s="20"/>
      <c r="B70" s="14"/>
      <c r="C70" s="181"/>
      <c r="D70" s="16"/>
      <c r="E70" s="17"/>
    </row>
    <row r="71" spans="1:5" ht="15" x14ac:dyDescent="0.25">
      <c r="A71" s="20" t="s">
        <v>165</v>
      </c>
      <c r="B71" s="14"/>
      <c r="C71" s="181"/>
      <c r="D71" s="16"/>
      <c r="E71" s="18"/>
    </row>
    <row r="72" spans="1:5" ht="15" x14ac:dyDescent="0.25">
      <c r="A72" s="22" t="s">
        <v>148</v>
      </c>
      <c r="B72" s="143">
        <f>C72/0.82</f>
        <v>9242.6829268292695</v>
      </c>
      <c r="C72" s="179">
        <v>7579</v>
      </c>
      <c r="D72" s="24"/>
      <c r="E72" s="25" t="str">
        <f>IF(C72*D72,C72*D72,"")</f>
        <v/>
      </c>
    </row>
    <row r="73" spans="1:5" ht="15" x14ac:dyDescent="0.25">
      <c r="A73" s="22" t="s">
        <v>149</v>
      </c>
      <c r="B73" s="143">
        <f>C73/0.82</f>
        <v>2642.6829268292686</v>
      </c>
      <c r="C73" s="179">
        <v>2167</v>
      </c>
      <c r="D73" s="46"/>
      <c r="E73" s="25" t="str">
        <f>IF(C73*D73,C73*D73,"")</f>
        <v/>
      </c>
    </row>
    <row r="74" spans="1:5" ht="15" x14ac:dyDescent="0.25">
      <c r="A74" s="22" t="s">
        <v>171</v>
      </c>
      <c r="B74" s="143">
        <f>C74/0.82</f>
        <v>1078.0487804878048</v>
      </c>
      <c r="C74" s="184">
        <v>884</v>
      </c>
      <c r="D74" s="27"/>
      <c r="E74" s="25" t="str">
        <f>IF(C74*D74,C74*D74,"")</f>
        <v/>
      </c>
    </row>
    <row r="75" spans="1:5" ht="15" x14ac:dyDescent="0.25">
      <c r="A75" s="22" t="s">
        <v>151</v>
      </c>
      <c r="B75" s="143">
        <f>C75/0.82</f>
        <v>2307.3170731707319</v>
      </c>
      <c r="C75" s="184">
        <v>1892</v>
      </c>
      <c r="D75" s="24"/>
      <c r="E75" s="25" t="str">
        <f>IF(C75*D75,C75*D75,"")</f>
        <v/>
      </c>
    </row>
    <row r="76" spans="1:5" ht="15" x14ac:dyDescent="0.25">
      <c r="A76" s="22" t="s">
        <v>152</v>
      </c>
      <c r="B76" s="143">
        <f>C76/0.82</f>
        <v>2307.3170731707319</v>
      </c>
      <c r="C76" s="184">
        <v>1892</v>
      </c>
      <c r="D76" s="27"/>
      <c r="E76" s="25" t="str">
        <f>IF(C76*D76,C76*D76,"")</f>
        <v/>
      </c>
    </row>
    <row r="77" spans="1:5" ht="15" x14ac:dyDescent="0.25">
      <c r="A77" s="14"/>
      <c r="B77" s="14"/>
      <c r="C77" s="180"/>
      <c r="D77" s="19"/>
      <c r="E77" s="18"/>
    </row>
    <row r="78" spans="1:5" ht="15" x14ac:dyDescent="0.25">
      <c r="A78" s="20" t="s">
        <v>36</v>
      </c>
      <c r="B78" s="14"/>
      <c r="C78" s="181"/>
      <c r="D78" s="16"/>
      <c r="E78" s="18"/>
    </row>
    <row r="79" spans="1:5" ht="15" x14ac:dyDescent="0.25">
      <c r="A79" s="22" t="s">
        <v>354</v>
      </c>
      <c r="B79" s="143">
        <f>C79/0.82</f>
        <v>2201.2195121951222</v>
      </c>
      <c r="C79" s="179">
        <v>1805</v>
      </c>
      <c r="D79" s="24"/>
      <c r="E79" s="25" t="str">
        <f>IF(C79*D79,C79*D79,"")</f>
        <v/>
      </c>
    </row>
    <row r="80" spans="1:5" ht="15" x14ac:dyDescent="0.25">
      <c r="A80" s="22" t="s">
        <v>355</v>
      </c>
      <c r="B80" s="143">
        <f>C80/0.82</f>
        <v>4404.8780487804879</v>
      </c>
      <c r="C80" s="179">
        <v>3612</v>
      </c>
      <c r="D80" s="46"/>
      <c r="E80" s="25" t="str">
        <f>IF(C80*D80,C80*D80,"")</f>
        <v/>
      </c>
    </row>
    <row r="81" spans="1:5" ht="15" x14ac:dyDescent="0.25">
      <c r="A81" s="22" t="s">
        <v>153</v>
      </c>
      <c r="B81" s="143">
        <f>C81/0.82</f>
        <v>678.04878048780495</v>
      </c>
      <c r="C81" s="184">
        <v>556</v>
      </c>
      <c r="D81" s="27"/>
      <c r="E81" s="25" t="str">
        <f>IF(C81*D81,C81*D81,"")</f>
        <v/>
      </c>
    </row>
    <row r="82" spans="1:5" ht="15" x14ac:dyDescent="0.25">
      <c r="A82" s="22" t="s">
        <v>356</v>
      </c>
      <c r="B82" s="143">
        <f>C82/0.82</f>
        <v>7395.121951219513</v>
      </c>
      <c r="C82" s="184">
        <v>6064</v>
      </c>
      <c r="D82" s="24"/>
      <c r="E82" s="25" t="str">
        <f>IF(C82*D82,C82*D82,"")</f>
        <v/>
      </c>
    </row>
    <row r="83" spans="1:5" ht="15" x14ac:dyDescent="0.25">
      <c r="A83" s="22" t="s">
        <v>154</v>
      </c>
      <c r="B83" s="143">
        <f>C83/0.82</f>
        <v>678.04878048780495</v>
      </c>
      <c r="C83" s="184">
        <v>556</v>
      </c>
      <c r="D83" s="27"/>
      <c r="E83" s="25" t="str">
        <f>IF(C83*D83,C83*D83,"")</f>
        <v/>
      </c>
    </row>
    <row r="84" spans="1:5" ht="15" x14ac:dyDescent="0.25">
      <c r="A84" s="14"/>
      <c r="B84" s="14"/>
      <c r="C84" s="180"/>
      <c r="D84" s="19"/>
      <c r="E84" s="18"/>
    </row>
    <row r="85" spans="1:5" ht="15" x14ac:dyDescent="0.25">
      <c r="A85" s="20" t="s">
        <v>37</v>
      </c>
      <c r="B85" s="14"/>
      <c r="C85" s="181"/>
      <c r="D85" s="16"/>
      <c r="E85" s="18"/>
    </row>
    <row r="86" spans="1:5" ht="15" x14ac:dyDescent="0.25">
      <c r="A86" s="22" t="s">
        <v>155</v>
      </c>
      <c r="B86" s="143">
        <f t="shared" ref="B86:B87" si="4">C86/0.82</f>
        <v>1420.7317073170732</v>
      </c>
      <c r="C86" s="179">
        <v>1165</v>
      </c>
      <c r="D86" s="24"/>
      <c r="E86" s="25" t="str">
        <f>IF(C86*D86,C86*D86,"")</f>
        <v/>
      </c>
    </row>
    <row r="87" spans="1:5" ht="15" x14ac:dyDescent="0.25">
      <c r="A87" s="22" t="s">
        <v>98</v>
      </c>
      <c r="B87" s="143">
        <f t="shared" si="4"/>
        <v>769.51219512195132</v>
      </c>
      <c r="C87" s="179">
        <v>631</v>
      </c>
      <c r="D87" s="24"/>
      <c r="E87" s="25" t="str">
        <f>IF(C87*D87,C87*D87,"")</f>
        <v/>
      </c>
    </row>
    <row r="88" spans="1:5" ht="15" x14ac:dyDescent="0.25">
      <c r="A88" s="22" t="s">
        <v>96</v>
      </c>
      <c r="B88" s="143">
        <f t="shared" ref="B88:B89" si="5">C88*1.18</f>
        <v>0</v>
      </c>
      <c r="C88" s="179">
        <v>0</v>
      </c>
      <c r="D88" s="24"/>
      <c r="E88" s="25" t="str">
        <f>IF(C88*D88,C88*D88,"")</f>
        <v/>
      </c>
    </row>
    <row r="89" spans="1:5" ht="15" x14ac:dyDescent="0.25">
      <c r="A89" s="22" t="s">
        <v>97</v>
      </c>
      <c r="B89" s="143">
        <f t="shared" si="5"/>
        <v>0</v>
      </c>
      <c r="C89" s="179">
        <v>0</v>
      </c>
      <c r="D89" s="24"/>
      <c r="E89" s="40" t="str">
        <f>IF(C89*D89,C89*D89,"")</f>
        <v/>
      </c>
    </row>
    <row r="90" spans="1:5" ht="15" x14ac:dyDescent="0.25">
      <c r="A90" s="14"/>
      <c r="B90" s="14"/>
      <c r="C90" s="180"/>
      <c r="D90" s="19"/>
      <c r="E90" s="18"/>
    </row>
    <row r="91" spans="1:5" ht="15" x14ac:dyDescent="0.25">
      <c r="A91" s="20" t="s">
        <v>11</v>
      </c>
      <c r="B91" s="14"/>
      <c r="C91" s="181"/>
      <c r="D91" s="16"/>
      <c r="E91" s="18"/>
    </row>
    <row r="92" spans="1:5" ht="15" x14ac:dyDescent="0.25">
      <c r="A92" s="22" t="s">
        <v>207</v>
      </c>
      <c r="B92" s="143">
        <f t="shared" ref="B92:B94" si="6">C92/0.82</f>
        <v>1937.8048780487807</v>
      </c>
      <c r="C92" s="179">
        <v>1589</v>
      </c>
      <c r="D92" s="24"/>
      <c r="E92" s="25" t="str">
        <f>IF(C92*D92,C92*D92,"")</f>
        <v/>
      </c>
    </row>
    <row r="93" spans="1:5" ht="15" x14ac:dyDescent="0.25">
      <c r="A93" s="22" t="s">
        <v>206</v>
      </c>
      <c r="B93" s="143">
        <f t="shared" si="6"/>
        <v>4003.6585365853662</v>
      </c>
      <c r="C93" s="179">
        <v>3283</v>
      </c>
      <c r="D93" s="27"/>
      <c r="E93" s="25" t="str">
        <f>IF(C93*D93,C93*D93,"")</f>
        <v/>
      </c>
    </row>
    <row r="94" spans="1:5" ht="15" x14ac:dyDescent="0.25">
      <c r="A94" s="22" t="s">
        <v>208</v>
      </c>
      <c r="B94" s="143">
        <f t="shared" si="6"/>
        <v>10278.048780487805</v>
      </c>
      <c r="C94" s="179">
        <v>8428</v>
      </c>
      <c r="D94" s="24"/>
      <c r="E94" s="25" t="str">
        <f>IF(C94*D94,C94*D94,"")</f>
        <v/>
      </c>
    </row>
    <row r="95" spans="1:5" ht="15" x14ac:dyDescent="0.25">
      <c r="A95" s="14"/>
      <c r="B95" s="14"/>
      <c r="C95" s="180"/>
      <c r="D95" s="19"/>
      <c r="E95" s="18"/>
    </row>
    <row r="96" spans="1:5" ht="15" x14ac:dyDescent="0.25">
      <c r="A96" s="20" t="s">
        <v>12</v>
      </c>
      <c r="B96" s="14"/>
      <c r="C96" s="181"/>
      <c r="D96" s="16"/>
      <c r="E96" s="18"/>
    </row>
    <row r="97" spans="1:5" ht="15" x14ac:dyDescent="0.25">
      <c r="A97" s="22" t="s">
        <v>89</v>
      </c>
      <c r="B97" s="143">
        <f t="shared" ref="B97:B100" si="7">C97*1.18</f>
        <v>0</v>
      </c>
      <c r="C97" s="179">
        <v>0</v>
      </c>
      <c r="D97" s="24"/>
      <c r="E97" s="25" t="str">
        <f>IF(C97*D97,C97*D97,"")</f>
        <v/>
      </c>
    </row>
    <row r="98" spans="1:5" ht="15" x14ac:dyDescent="0.25">
      <c r="A98" s="22" t="s">
        <v>90</v>
      </c>
      <c r="B98" s="143">
        <f t="shared" si="7"/>
        <v>0</v>
      </c>
      <c r="C98" s="179">
        <v>0</v>
      </c>
      <c r="D98" s="24"/>
      <c r="E98" s="25" t="str">
        <f>IF(C98*D98,C98*D98,"")</f>
        <v/>
      </c>
    </row>
    <row r="99" spans="1:5" ht="15" x14ac:dyDescent="0.25">
      <c r="A99" s="22" t="s">
        <v>91</v>
      </c>
      <c r="B99" s="143">
        <f t="shared" si="7"/>
        <v>0</v>
      </c>
      <c r="C99" s="179">
        <v>0</v>
      </c>
      <c r="D99" s="24"/>
      <c r="E99" s="25" t="str">
        <f>IF(C99*D99,C99*D99,"")</f>
        <v/>
      </c>
    </row>
    <row r="100" spans="1:5" ht="15" x14ac:dyDescent="0.25">
      <c r="A100" s="22" t="s">
        <v>92</v>
      </c>
      <c r="B100" s="143">
        <f t="shared" si="7"/>
        <v>0</v>
      </c>
      <c r="C100" s="179">
        <v>0</v>
      </c>
      <c r="D100" s="24"/>
      <c r="E100" s="25"/>
    </row>
    <row r="101" spans="1:5" ht="15" x14ac:dyDescent="0.25">
      <c r="A101" s="22" t="s">
        <v>93</v>
      </c>
      <c r="B101" s="143">
        <f>C101/0.82</f>
        <v>1723.1707317073171</v>
      </c>
      <c r="C101" s="179">
        <v>1413</v>
      </c>
      <c r="D101" s="24"/>
      <c r="E101" s="25" t="str">
        <f>IF(C101*D101,C101*D101,"")</f>
        <v/>
      </c>
    </row>
    <row r="102" spans="1:5" ht="15" x14ac:dyDescent="0.25">
      <c r="A102" s="14"/>
      <c r="B102" s="14"/>
      <c r="C102" s="181"/>
      <c r="D102" s="16"/>
      <c r="E102" s="17"/>
    </row>
    <row r="103" spans="1:5" ht="15" x14ac:dyDescent="0.25">
      <c r="A103" s="20" t="s">
        <v>13</v>
      </c>
      <c r="B103" s="14"/>
      <c r="C103" s="181"/>
      <c r="D103" s="16"/>
      <c r="E103" s="18"/>
    </row>
    <row r="104" spans="1:5" ht="15" x14ac:dyDescent="0.25">
      <c r="A104" s="22" t="s">
        <v>94</v>
      </c>
      <c r="B104" s="143">
        <f t="shared" ref="B104:B105" si="8">C104*1.18</f>
        <v>0</v>
      </c>
      <c r="C104" s="179">
        <v>0</v>
      </c>
      <c r="D104" s="24"/>
      <c r="E104" s="25" t="str">
        <f>IF(C104*D104,C104*D104,"")</f>
        <v/>
      </c>
    </row>
    <row r="105" spans="1:5" ht="15" x14ac:dyDescent="0.25">
      <c r="A105" s="22" t="s">
        <v>95</v>
      </c>
      <c r="B105" s="143">
        <f t="shared" si="8"/>
        <v>0</v>
      </c>
      <c r="C105" s="179">
        <v>0</v>
      </c>
      <c r="D105" s="24"/>
      <c r="E105" s="25" t="str">
        <f>IF(C105*D105,C105*D105,"")</f>
        <v/>
      </c>
    </row>
    <row r="106" spans="1:5" ht="15" x14ac:dyDescent="0.25">
      <c r="A106" s="14"/>
      <c r="B106" s="14"/>
      <c r="C106" s="180"/>
      <c r="D106" s="19"/>
      <c r="E106" s="18"/>
    </row>
    <row r="107" spans="1:5" ht="15" x14ac:dyDescent="0.25">
      <c r="A107" s="14"/>
      <c r="B107" s="14"/>
      <c r="C107" s="181"/>
      <c r="D107" s="16"/>
      <c r="E107" s="17"/>
    </row>
    <row r="108" spans="1:5" ht="15" x14ac:dyDescent="0.25">
      <c r="A108" s="20" t="s">
        <v>15</v>
      </c>
      <c r="B108" s="14"/>
      <c r="C108" s="181"/>
      <c r="D108" s="16"/>
      <c r="E108" s="17"/>
    </row>
    <row r="109" spans="1:5" ht="15" x14ac:dyDescent="0.25">
      <c r="A109" s="22" t="s">
        <v>339</v>
      </c>
      <c r="B109" s="22"/>
      <c r="C109" s="179">
        <v>3.5</v>
      </c>
      <c r="D109" s="32"/>
      <c r="E109" s="25" t="str">
        <f>IF(C109*D109,C109*D109,"")</f>
        <v/>
      </c>
    </row>
    <row r="110" spans="1:5" ht="15" x14ac:dyDescent="0.25">
      <c r="A110" s="22" t="s">
        <v>16</v>
      </c>
      <c r="B110" s="22"/>
      <c r="C110" s="179">
        <v>1.85</v>
      </c>
      <c r="D110" s="32"/>
      <c r="E110" s="25" t="str">
        <f>IF(C110*D110,C110*D110,"")</f>
        <v/>
      </c>
    </row>
    <row r="111" spans="1:5" ht="15" x14ac:dyDescent="0.25">
      <c r="A111" s="14"/>
      <c r="B111" s="19"/>
      <c r="C111" s="204"/>
      <c r="D111" s="18" t="s">
        <v>17</v>
      </c>
      <c r="E111" s="33">
        <f>SUM(E14:E110)</f>
        <v>0</v>
      </c>
    </row>
    <row r="112" spans="1:5" ht="15" x14ac:dyDescent="0.25">
      <c r="A112" s="14"/>
      <c r="B112" s="34"/>
      <c r="C112" s="205"/>
      <c r="D112" s="18" t="s">
        <v>19</v>
      </c>
      <c r="E112" s="33" t="e">
        <f>SUM(#REF!*(E111)/100)</f>
        <v>#REF!</v>
      </c>
    </row>
    <row r="113" spans="1:5" ht="15" x14ac:dyDescent="0.25">
      <c r="A113" s="14"/>
      <c r="B113" s="14"/>
      <c r="C113" s="204"/>
      <c r="D113" s="18" t="s">
        <v>20</v>
      </c>
      <c r="E113" s="36" t="e">
        <f>E111+E112</f>
        <v>#REF!</v>
      </c>
    </row>
    <row r="114" spans="1:5" ht="15" x14ac:dyDescent="0.25">
      <c r="A114" s="14"/>
      <c r="B114" s="14"/>
      <c r="C114" s="180"/>
      <c r="D114" s="19"/>
      <c r="E114" s="18"/>
    </row>
  </sheetData>
  <mergeCells count="10">
    <mergeCell ref="C7:E7"/>
    <mergeCell ref="A8:E8"/>
    <mergeCell ref="A1:B5"/>
    <mergeCell ref="C1:E1"/>
    <mergeCell ref="C2:E2"/>
    <mergeCell ref="C3:E3"/>
    <mergeCell ref="C4:E4"/>
    <mergeCell ref="C5:E5"/>
    <mergeCell ref="A6:B7"/>
    <mergeCell ref="C6:E6"/>
  </mergeCells>
  <hyperlinks>
    <hyperlink ref="C7" r:id="rId1" xr:uid="{FC6902BE-7690-4553-990F-5DCF883D987A}"/>
    <hyperlink ref="C5" r:id="rId2" xr:uid="{FE9F8B50-AC50-4F52-8D11-A2EAD367D4FA}"/>
  </hyperlinks>
  <pageMargins left="0.5" right="0.5" top="0.5" bottom="0.55000000000000004" header="0.5" footer="0.5"/>
  <pageSetup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A0C0-601F-45E9-9741-D1D42246F66E}">
  <dimension ref="A1:E90"/>
  <sheetViews>
    <sheetView workbookViewId="0">
      <selection activeCell="I5" sqref="I5"/>
    </sheetView>
  </sheetViews>
  <sheetFormatPr defaultRowHeight="12.75" x14ac:dyDescent="0.2"/>
  <cols>
    <col min="1" max="1" width="49.140625" style="1" customWidth="1"/>
    <col min="2" max="2" width="9.85546875" style="1" customWidth="1"/>
    <col min="3" max="3" width="11.5703125" style="206" customWidth="1"/>
    <col min="4" max="4" width="9.140625" style="3" customWidth="1"/>
    <col min="5" max="5" width="13.28515625" style="2" customWidth="1"/>
    <col min="6" max="250" width="9.140625" style="1"/>
    <col min="251" max="251" width="8.85546875" style="1" customWidth="1"/>
    <col min="252" max="255" width="9.140625" style="1"/>
    <col min="256" max="256" width="6" style="1" customWidth="1"/>
    <col min="257" max="257" width="8.140625" style="1" customWidth="1"/>
    <col min="258" max="258" width="10.28515625" style="1" bestFit="1" customWidth="1"/>
    <col min="259" max="259" width="9.140625" style="1"/>
    <col min="260" max="260" width="13.28515625" style="1" customWidth="1"/>
    <col min="261" max="506" width="9.140625" style="1"/>
    <col min="507" max="507" width="8.85546875" style="1" customWidth="1"/>
    <col min="508" max="511" width="9.140625" style="1"/>
    <col min="512" max="512" width="6" style="1" customWidth="1"/>
    <col min="513" max="513" width="8.140625" style="1" customWidth="1"/>
    <col min="514" max="514" width="10.28515625" style="1" bestFit="1" customWidth="1"/>
    <col min="515" max="515" width="9.140625" style="1"/>
    <col min="516" max="516" width="13.28515625" style="1" customWidth="1"/>
    <col min="517" max="762" width="9.140625" style="1"/>
    <col min="763" max="763" width="8.85546875" style="1" customWidth="1"/>
    <col min="764" max="767" width="9.140625" style="1"/>
    <col min="768" max="768" width="6" style="1" customWidth="1"/>
    <col min="769" max="769" width="8.140625" style="1" customWidth="1"/>
    <col min="770" max="770" width="10.28515625" style="1" bestFit="1" customWidth="1"/>
    <col min="771" max="771" width="9.140625" style="1"/>
    <col min="772" max="772" width="13.28515625" style="1" customWidth="1"/>
    <col min="773" max="1018" width="9.140625" style="1"/>
    <col min="1019" max="1019" width="8.85546875" style="1" customWidth="1"/>
    <col min="1020" max="1023" width="9.140625" style="1"/>
    <col min="1024" max="1024" width="6" style="1" customWidth="1"/>
    <col min="1025" max="1025" width="8.140625" style="1" customWidth="1"/>
    <col min="1026" max="1026" width="10.28515625" style="1" bestFit="1" customWidth="1"/>
    <col min="1027" max="1027" width="9.140625" style="1"/>
    <col min="1028" max="1028" width="13.28515625" style="1" customWidth="1"/>
    <col min="1029" max="1274" width="9.140625" style="1"/>
    <col min="1275" max="1275" width="8.85546875" style="1" customWidth="1"/>
    <col min="1276" max="1279" width="9.140625" style="1"/>
    <col min="1280" max="1280" width="6" style="1" customWidth="1"/>
    <col min="1281" max="1281" width="8.140625" style="1" customWidth="1"/>
    <col min="1282" max="1282" width="10.28515625" style="1" bestFit="1" customWidth="1"/>
    <col min="1283" max="1283" width="9.140625" style="1"/>
    <col min="1284" max="1284" width="13.28515625" style="1" customWidth="1"/>
    <col min="1285" max="1530" width="9.140625" style="1"/>
    <col min="1531" max="1531" width="8.85546875" style="1" customWidth="1"/>
    <col min="1532" max="1535" width="9.140625" style="1"/>
    <col min="1536" max="1536" width="6" style="1" customWidth="1"/>
    <col min="1537" max="1537" width="8.140625" style="1" customWidth="1"/>
    <col min="1538" max="1538" width="10.28515625" style="1" bestFit="1" customWidth="1"/>
    <col min="1539" max="1539" width="9.140625" style="1"/>
    <col min="1540" max="1540" width="13.28515625" style="1" customWidth="1"/>
    <col min="1541" max="1786" width="9.140625" style="1"/>
    <col min="1787" max="1787" width="8.85546875" style="1" customWidth="1"/>
    <col min="1788" max="1791" width="9.140625" style="1"/>
    <col min="1792" max="1792" width="6" style="1" customWidth="1"/>
    <col min="1793" max="1793" width="8.140625" style="1" customWidth="1"/>
    <col min="1794" max="1794" width="10.28515625" style="1" bestFit="1" customWidth="1"/>
    <col min="1795" max="1795" width="9.140625" style="1"/>
    <col min="1796" max="1796" width="13.28515625" style="1" customWidth="1"/>
    <col min="1797" max="2042" width="9.140625" style="1"/>
    <col min="2043" max="2043" width="8.85546875" style="1" customWidth="1"/>
    <col min="2044" max="2047" width="9.140625" style="1"/>
    <col min="2048" max="2048" width="6" style="1" customWidth="1"/>
    <col min="2049" max="2049" width="8.140625" style="1" customWidth="1"/>
    <col min="2050" max="2050" width="10.28515625" style="1" bestFit="1" customWidth="1"/>
    <col min="2051" max="2051" width="9.140625" style="1"/>
    <col min="2052" max="2052" width="13.28515625" style="1" customWidth="1"/>
    <col min="2053" max="2298" width="9.140625" style="1"/>
    <col min="2299" max="2299" width="8.85546875" style="1" customWidth="1"/>
    <col min="2300" max="2303" width="9.140625" style="1"/>
    <col min="2304" max="2304" width="6" style="1" customWidth="1"/>
    <col min="2305" max="2305" width="8.140625" style="1" customWidth="1"/>
    <col min="2306" max="2306" width="10.28515625" style="1" bestFit="1" customWidth="1"/>
    <col min="2307" max="2307" width="9.140625" style="1"/>
    <col min="2308" max="2308" width="13.28515625" style="1" customWidth="1"/>
    <col min="2309" max="2554" width="9.140625" style="1"/>
    <col min="2555" max="2555" width="8.85546875" style="1" customWidth="1"/>
    <col min="2556" max="2559" width="9.140625" style="1"/>
    <col min="2560" max="2560" width="6" style="1" customWidth="1"/>
    <col min="2561" max="2561" width="8.140625" style="1" customWidth="1"/>
    <col min="2562" max="2562" width="10.28515625" style="1" bestFit="1" customWidth="1"/>
    <col min="2563" max="2563" width="9.140625" style="1"/>
    <col min="2564" max="2564" width="13.28515625" style="1" customWidth="1"/>
    <col min="2565" max="2810" width="9.140625" style="1"/>
    <col min="2811" max="2811" width="8.85546875" style="1" customWidth="1"/>
    <col min="2812" max="2815" width="9.140625" style="1"/>
    <col min="2816" max="2816" width="6" style="1" customWidth="1"/>
    <col min="2817" max="2817" width="8.140625" style="1" customWidth="1"/>
    <col min="2818" max="2818" width="10.28515625" style="1" bestFit="1" customWidth="1"/>
    <col min="2819" max="2819" width="9.140625" style="1"/>
    <col min="2820" max="2820" width="13.28515625" style="1" customWidth="1"/>
    <col min="2821" max="3066" width="9.140625" style="1"/>
    <col min="3067" max="3067" width="8.85546875" style="1" customWidth="1"/>
    <col min="3068" max="3071" width="9.140625" style="1"/>
    <col min="3072" max="3072" width="6" style="1" customWidth="1"/>
    <col min="3073" max="3073" width="8.140625" style="1" customWidth="1"/>
    <col min="3074" max="3074" width="10.28515625" style="1" bestFit="1" customWidth="1"/>
    <col min="3075" max="3075" width="9.140625" style="1"/>
    <col min="3076" max="3076" width="13.28515625" style="1" customWidth="1"/>
    <col min="3077" max="3322" width="9.140625" style="1"/>
    <col min="3323" max="3323" width="8.85546875" style="1" customWidth="1"/>
    <col min="3324" max="3327" width="9.140625" style="1"/>
    <col min="3328" max="3328" width="6" style="1" customWidth="1"/>
    <col min="3329" max="3329" width="8.140625" style="1" customWidth="1"/>
    <col min="3330" max="3330" width="10.28515625" style="1" bestFit="1" customWidth="1"/>
    <col min="3331" max="3331" width="9.140625" style="1"/>
    <col min="3332" max="3332" width="13.28515625" style="1" customWidth="1"/>
    <col min="3333" max="3578" width="9.140625" style="1"/>
    <col min="3579" max="3579" width="8.85546875" style="1" customWidth="1"/>
    <col min="3580" max="3583" width="9.140625" style="1"/>
    <col min="3584" max="3584" width="6" style="1" customWidth="1"/>
    <col min="3585" max="3585" width="8.140625" style="1" customWidth="1"/>
    <col min="3586" max="3586" width="10.28515625" style="1" bestFit="1" customWidth="1"/>
    <col min="3587" max="3587" width="9.140625" style="1"/>
    <col min="3588" max="3588" width="13.28515625" style="1" customWidth="1"/>
    <col min="3589" max="3834" width="9.140625" style="1"/>
    <col min="3835" max="3835" width="8.85546875" style="1" customWidth="1"/>
    <col min="3836" max="3839" width="9.140625" style="1"/>
    <col min="3840" max="3840" width="6" style="1" customWidth="1"/>
    <col min="3841" max="3841" width="8.140625" style="1" customWidth="1"/>
    <col min="3842" max="3842" width="10.28515625" style="1" bestFit="1" customWidth="1"/>
    <col min="3843" max="3843" width="9.140625" style="1"/>
    <col min="3844" max="3844" width="13.28515625" style="1" customWidth="1"/>
    <col min="3845" max="4090" width="9.140625" style="1"/>
    <col min="4091" max="4091" width="8.85546875" style="1" customWidth="1"/>
    <col min="4092" max="4095" width="9.140625" style="1"/>
    <col min="4096" max="4096" width="6" style="1" customWidth="1"/>
    <col min="4097" max="4097" width="8.140625" style="1" customWidth="1"/>
    <col min="4098" max="4098" width="10.28515625" style="1" bestFit="1" customWidth="1"/>
    <col min="4099" max="4099" width="9.140625" style="1"/>
    <col min="4100" max="4100" width="13.28515625" style="1" customWidth="1"/>
    <col min="4101" max="4346" width="9.140625" style="1"/>
    <col min="4347" max="4347" width="8.85546875" style="1" customWidth="1"/>
    <col min="4348" max="4351" width="9.140625" style="1"/>
    <col min="4352" max="4352" width="6" style="1" customWidth="1"/>
    <col min="4353" max="4353" width="8.140625" style="1" customWidth="1"/>
    <col min="4354" max="4354" width="10.28515625" style="1" bestFit="1" customWidth="1"/>
    <col min="4355" max="4355" width="9.140625" style="1"/>
    <col min="4356" max="4356" width="13.28515625" style="1" customWidth="1"/>
    <col min="4357" max="4602" width="9.140625" style="1"/>
    <col min="4603" max="4603" width="8.85546875" style="1" customWidth="1"/>
    <col min="4604" max="4607" width="9.140625" style="1"/>
    <col min="4608" max="4608" width="6" style="1" customWidth="1"/>
    <col min="4609" max="4609" width="8.140625" style="1" customWidth="1"/>
    <col min="4610" max="4610" width="10.28515625" style="1" bestFit="1" customWidth="1"/>
    <col min="4611" max="4611" width="9.140625" style="1"/>
    <col min="4612" max="4612" width="13.28515625" style="1" customWidth="1"/>
    <col min="4613" max="4858" width="9.140625" style="1"/>
    <col min="4859" max="4859" width="8.85546875" style="1" customWidth="1"/>
    <col min="4860" max="4863" width="9.140625" style="1"/>
    <col min="4864" max="4864" width="6" style="1" customWidth="1"/>
    <col min="4865" max="4865" width="8.140625" style="1" customWidth="1"/>
    <col min="4866" max="4866" width="10.28515625" style="1" bestFit="1" customWidth="1"/>
    <col min="4867" max="4867" width="9.140625" style="1"/>
    <col min="4868" max="4868" width="13.28515625" style="1" customWidth="1"/>
    <col min="4869" max="5114" width="9.140625" style="1"/>
    <col min="5115" max="5115" width="8.85546875" style="1" customWidth="1"/>
    <col min="5116" max="5119" width="9.140625" style="1"/>
    <col min="5120" max="5120" width="6" style="1" customWidth="1"/>
    <col min="5121" max="5121" width="8.140625" style="1" customWidth="1"/>
    <col min="5122" max="5122" width="10.28515625" style="1" bestFit="1" customWidth="1"/>
    <col min="5123" max="5123" width="9.140625" style="1"/>
    <col min="5124" max="5124" width="13.28515625" style="1" customWidth="1"/>
    <col min="5125" max="5370" width="9.140625" style="1"/>
    <col min="5371" max="5371" width="8.85546875" style="1" customWidth="1"/>
    <col min="5372" max="5375" width="9.140625" style="1"/>
    <col min="5376" max="5376" width="6" style="1" customWidth="1"/>
    <col min="5377" max="5377" width="8.140625" style="1" customWidth="1"/>
    <col min="5378" max="5378" width="10.28515625" style="1" bestFit="1" customWidth="1"/>
    <col min="5379" max="5379" width="9.140625" style="1"/>
    <col min="5380" max="5380" width="13.28515625" style="1" customWidth="1"/>
    <col min="5381" max="5626" width="9.140625" style="1"/>
    <col min="5627" max="5627" width="8.85546875" style="1" customWidth="1"/>
    <col min="5628" max="5631" width="9.140625" style="1"/>
    <col min="5632" max="5632" width="6" style="1" customWidth="1"/>
    <col min="5633" max="5633" width="8.140625" style="1" customWidth="1"/>
    <col min="5634" max="5634" width="10.28515625" style="1" bestFit="1" customWidth="1"/>
    <col min="5635" max="5635" width="9.140625" style="1"/>
    <col min="5636" max="5636" width="13.28515625" style="1" customWidth="1"/>
    <col min="5637" max="5882" width="9.140625" style="1"/>
    <col min="5883" max="5883" width="8.85546875" style="1" customWidth="1"/>
    <col min="5884" max="5887" width="9.140625" style="1"/>
    <col min="5888" max="5888" width="6" style="1" customWidth="1"/>
    <col min="5889" max="5889" width="8.140625" style="1" customWidth="1"/>
    <col min="5890" max="5890" width="10.28515625" style="1" bestFit="1" customWidth="1"/>
    <col min="5891" max="5891" width="9.140625" style="1"/>
    <col min="5892" max="5892" width="13.28515625" style="1" customWidth="1"/>
    <col min="5893" max="6138" width="9.140625" style="1"/>
    <col min="6139" max="6139" width="8.85546875" style="1" customWidth="1"/>
    <col min="6140" max="6143" width="9.140625" style="1"/>
    <col min="6144" max="6144" width="6" style="1" customWidth="1"/>
    <col min="6145" max="6145" width="8.140625" style="1" customWidth="1"/>
    <col min="6146" max="6146" width="10.28515625" style="1" bestFit="1" customWidth="1"/>
    <col min="6147" max="6147" width="9.140625" style="1"/>
    <col min="6148" max="6148" width="13.28515625" style="1" customWidth="1"/>
    <col min="6149" max="6394" width="9.140625" style="1"/>
    <col min="6395" max="6395" width="8.85546875" style="1" customWidth="1"/>
    <col min="6396" max="6399" width="9.140625" style="1"/>
    <col min="6400" max="6400" width="6" style="1" customWidth="1"/>
    <col min="6401" max="6401" width="8.140625" style="1" customWidth="1"/>
    <col min="6402" max="6402" width="10.28515625" style="1" bestFit="1" customWidth="1"/>
    <col min="6403" max="6403" width="9.140625" style="1"/>
    <col min="6404" max="6404" width="13.28515625" style="1" customWidth="1"/>
    <col min="6405" max="6650" width="9.140625" style="1"/>
    <col min="6651" max="6651" width="8.85546875" style="1" customWidth="1"/>
    <col min="6652" max="6655" width="9.140625" style="1"/>
    <col min="6656" max="6656" width="6" style="1" customWidth="1"/>
    <col min="6657" max="6657" width="8.140625" style="1" customWidth="1"/>
    <col min="6658" max="6658" width="10.28515625" style="1" bestFit="1" customWidth="1"/>
    <col min="6659" max="6659" width="9.140625" style="1"/>
    <col min="6660" max="6660" width="13.28515625" style="1" customWidth="1"/>
    <col min="6661" max="6906" width="9.140625" style="1"/>
    <col min="6907" max="6907" width="8.85546875" style="1" customWidth="1"/>
    <col min="6908" max="6911" width="9.140625" style="1"/>
    <col min="6912" max="6912" width="6" style="1" customWidth="1"/>
    <col min="6913" max="6913" width="8.140625" style="1" customWidth="1"/>
    <col min="6914" max="6914" width="10.28515625" style="1" bestFit="1" customWidth="1"/>
    <col min="6915" max="6915" width="9.140625" style="1"/>
    <col min="6916" max="6916" width="13.28515625" style="1" customWidth="1"/>
    <col min="6917" max="7162" width="9.140625" style="1"/>
    <col min="7163" max="7163" width="8.85546875" style="1" customWidth="1"/>
    <col min="7164" max="7167" width="9.140625" style="1"/>
    <col min="7168" max="7168" width="6" style="1" customWidth="1"/>
    <col min="7169" max="7169" width="8.140625" style="1" customWidth="1"/>
    <col min="7170" max="7170" width="10.28515625" style="1" bestFit="1" customWidth="1"/>
    <col min="7171" max="7171" width="9.140625" style="1"/>
    <col min="7172" max="7172" width="13.28515625" style="1" customWidth="1"/>
    <col min="7173" max="7418" width="9.140625" style="1"/>
    <col min="7419" max="7419" width="8.85546875" style="1" customWidth="1"/>
    <col min="7420" max="7423" width="9.140625" style="1"/>
    <col min="7424" max="7424" width="6" style="1" customWidth="1"/>
    <col min="7425" max="7425" width="8.140625" style="1" customWidth="1"/>
    <col min="7426" max="7426" width="10.28515625" style="1" bestFit="1" customWidth="1"/>
    <col min="7427" max="7427" width="9.140625" style="1"/>
    <col min="7428" max="7428" width="13.28515625" style="1" customWidth="1"/>
    <col min="7429" max="7674" width="9.140625" style="1"/>
    <col min="7675" max="7675" width="8.85546875" style="1" customWidth="1"/>
    <col min="7676" max="7679" width="9.140625" style="1"/>
    <col min="7680" max="7680" width="6" style="1" customWidth="1"/>
    <col min="7681" max="7681" width="8.140625" style="1" customWidth="1"/>
    <col min="7682" max="7682" width="10.28515625" style="1" bestFit="1" customWidth="1"/>
    <col min="7683" max="7683" width="9.140625" style="1"/>
    <col min="7684" max="7684" width="13.28515625" style="1" customWidth="1"/>
    <col min="7685" max="7930" width="9.140625" style="1"/>
    <col min="7931" max="7931" width="8.85546875" style="1" customWidth="1"/>
    <col min="7932" max="7935" width="9.140625" style="1"/>
    <col min="7936" max="7936" width="6" style="1" customWidth="1"/>
    <col min="7937" max="7937" width="8.140625" style="1" customWidth="1"/>
    <col min="7938" max="7938" width="10.28515625" style="1" bestFit="1" customWidth="1"/>
    <col min="7939" max="7939" width="9.140625" style="1"/>
    <col min="7940" max="7940" width="13.28515625" style="1" customWidth="1"/>
    <col min="7941" max="8186" width="9.140625" style="1"/>
    <col min="8187" max="8187" width="8.85546875" style="1" customWidth="1"/>
    <col min="8188" max="8191" width="9.140625" style="1"/>
    <col min="8192" max="8192" width="6" style="1" customWidth="1"/>
    <col min="8193" max="8193" width="8.140625" style="1" customWidth="1"/>
    <col min="8194" max="8194" width="10.28515625" style="1" bestFit="1" customWidth="1"/>
    <col min="8195" max="8195" width="9.140625" style="1"/>
    <col min="8196" max="8196" width="13.28515625" style="1" customWidth="1"/>
    <col min="8197" max="8442" width="9.140625" style="1"/>
    <col min="8443" max="8443" width="8.85546875" style="1" customWidth="1"/>
    <col min="8444" max="8447" width="9.140625" style="1"/>
    <col min="8448" max="8448" width="6" style="1" customWidth="1"/>
    <col min="8449" max="8449" width="8.140625" style="1" customWidth="1"/>
    <col min="8450" max="8450" width="10.28515625" style="1" bestFit="1" customWidth="1"/>
    <col min="8451" max="8451" width="9.140625" style="1"/>
    <col min="8452" max="8452" width="13.28515625" style="1" customWidth="1"/>
    <col min="8453" max="8698" width="9.140625" style="1"/>
    <col min="8699" max="8699" width="8.85546875" style="1" customWidth="1"/>
    <col min="8700" max="8703" width="9.140625" style="1"/>
    <col min="8704" max="8704" width="6" style="1" customWidth="1"/>
    <col min="8705" max="8705" width="8.140625" style="1" customWidth="1"/>
    <col min="8706" max="8706" width="10.28515625" style="1" bestFit="1" customWidth="1"/>
    <col min="8707" max="8707" width="9.140625" style="1"/>
    <col min="8708" max="8708" width="13.28515625" style="1" customWidth="1"/>
    <col min="8709" max="8954" width="9.140625" style="1"/>
    <col min="8955" max="8955" width="8.85546875" style="1" customWidth="1"/>
    <col min="8956" max="8959" width="9.140625" style="1"/>
    <col min="8960" max="8960" width="6" style="1" customWidth="1"/>
    <col min="8961" max="8961" width="8.140625" style="1" customWidth="1"/>
    <col min="8962" max="8962" width="10.28515625" style="1" bestFit="1" customWidth="1"/>
    <col min="8963" max="8963" width="9.140625" style="1"/>
    <col min="8964" max="8964" width="13.28515625" style="1" customWidth="1"/>
    <col min="8965" max="9210" width="9.140625" style="1"/>
    <col min="9211" max="9211" width="8.85546875" style="1" customWidth="1"/>
    <col min="9212" max="9215" width="9.140625" style="1"/>
    <col min="9216" max="9216" width="6" style="1" customWidth="1"/>
    <col min="9217" max="9217" width="8.140625" style="1" customWidth="1"/>
    <col min="9218" max="9218" width="10.28515625" style="1" bestFit="1" customWidth="1"/>
    <col min="9219" max="9219" width="9.140625" style="1"/>
    <col min="9220" max="9220" width="13.28515625" style="1" customWidth="1"/>
    <col min="9221" max="9466" width="9.140625" style="1"/>
    <col min="9467" max="9467" width="8.85546875" style="1" customWidth="1"/>
    <col min="9468" max="9471" width="9.140625" style="1"/>
    <col min="9472" max="9472" width="6" style="1" customWidth="1"/>
    <col min="9473" max="9473" width="8.140625" style="1" customWidth="1"/>
    <col min="9474" max="9474" width="10.28515625" style="1" bestFit="1" customWidth="1"/>
    <col min="9475" max="9475" width="9.140625" style="1"/>
    <col min="9476" max="9476" width="13.28515625" style="1" customWidth="1"/>
    <col min="9477" max="9722" width="9.140625" style="1"/>
    <col min="9723" max="9723" width="8.85546875" style="1" customWidth="1"/>
    <col min="9724" max="9727" width="9.140625" style="1"/>
    <col min="9728" max="9728" width="6" style="1" customWidth="1"/>
    <col min="9729" max="9729" width="8.140625" style="1" customWidth="1"/>
    <col min="9730" max="9730" width="10.28515625" style="1" bestFit="1" customWidth="1"/>
    <col min="9731" max="9731" width="9.140625" style="1"/>
    <col min="9732" max="9732" width="13.28515625" style="1" customWidth="1"/>
    <col min="9733" max="9978" width="9.140625" style="1"/>
    <col min="9979" max="9979" width="8.85546875" style="1" customWidth="1"/>
    <col min="9980" max="9983" width="9.140625" style="1"/>
    <col min="9984" max="9984" width="6" style="1" customWidth="1"/>
    <col min="9985" max="9985" width="8.140625" style="1" customWidth="1"/>
    <col min="9986" max="9986" width="10.28515625" style="1" bestFit="1" customWidth="1"/>
    <col min="9987" max="9987" width="9.140625" style="1"/>
    <col min="9988" max="9988" width="13.28515625" style="1" customWidth="1"/>
    <col min="9989" max="10234" width="9.140625" style="1"/>
    <col min="10235" max="10235" width="8.85546875" style="1" customWidth="1"/>
    <col min="10236" max="10239" width="9.140625" style="1"/>
    <col min="10240" max="10240" width="6" style="1" customWidth="1"/>
    <col min="10241" max="10241" width="8.140625" style="1" customWidth="1"/>
    <col min="10242" max="10242" width="10.28515625" style="1" bestFit="1" customWidth="1"/>
    <col min="10243" max="10243" width="9.140625" style="1"/>
    <col min="10244" max="10244" width="13.28515625" style="1" customWidth="1"/>
    <col min="10245" max="10490" width="9.140625" style="1"/>
    <col min="10491" max="10491" width="8.85546875" style="1" customWidth="1"/>
    <col min="10492" max="10495" width="9.140625" style="1"/>
    <col min="10496" max="10496" width="6" style="1" customWidth="1"/>
    <col min="10497" max="10497" width="8.140625" style="1" customWidth="1"/>
    <col min="10498" max="10498" width="10.28515625" style="1" bestFit="1" customWidth="1"/>
    <col min="10499" max="10499" width="9.140625" style="1"/>
    <col min="10500" max="10500" width="13.28515625" style="1" customWidth="1"/>
    <col min="10501" max="10746" width="9.140625" style="1"/>
    <col min="10747" max="10747" width="8.85546875" style="1" customWidth="1"/>
    <col min="10748" max="10751" width="9.140625" style="1"/>
    <col min="10752" max="10752" width="6" style="1" customWidth="1"/>
    <col min="10753" max="10753" width="8.140625" style="1" customWidth="1"/>
    <col min="10754" max="10754" width="10.28515625" style="1" bestFit="1" customWidth="1"/>
    <col min="10755" max="10755" width="9.140625" style="1"/>
    <col min="10756" max="10756" width="13.28515625" style="1" customWidth="1"/>
    <col min="10757" max="11002" width="9.140625" style="1"/>
    <col min="11003" max="11003" width="8.85546875" style="1" customWidth="1"/>
    <col min="11004" max="11007" width="9.140625" style="1"/>
    <col min="11008" max="11008" width="6" style="1" customWidth="1"/>
    <col min="11009" max="11009" width="8.140625" style="1" customWidth="1"/>
    <col min="11010" max="11010" width="10.28515625" style="1" bestFit="1" customWidth="1"/>
    <col min="11011" max="11011" width="9.140625" style="1"/>
    <col min="11012" max="11012" width="13.28515625" style="1" customWidth="1"/>
    <col min="11013" max="11258" width="9.140625" style="1"/>
    <col min="11259" max="11259" width="8.85546875" style="1" customWidth="1"/>
    <col min="11260" max="11263" width="9.140625" style="1"/>
    <col min="11264" max="11264" width="6" style="1" customWidth="1"/>
    <col min="11265" max="11265" width="8.140625" style="1" customWidth="1"/>
    <col min="11266" max="11266" width="10.28515625" style="1" bestFit="1" customWidth="1"/>
    <col min="11267" max="11267" width="9.140625" style="1"/>
    <col min="11268" max="11268" width="13.28515625" style="1" customWidth="1"/>
    <col min="11269" max="11514" width="9.140625" style="1"/>
    <col min="11515" max="11515" width="8.85546875" style="1" customWidth="1"/>
    <col min="11516" max="11519" width="9.140625" style="1"/>
    <col min="11520" max="11520" width="6" style="1" customWidth="1"/>
    <col min="11521" max="11521" width="8.140625" style="1" customWidth="1"/>
    <col min="11522" max="11522" width="10.28515625" style="1" bestFit="1" customWidth="1"/>
    <col min="11523" max="11523" width="9.140625" style="1"/>
    <col min="11524" max="11524" width="13.28515625" style="1" customWidth="1"/>
    <col min="11525" max="11770" width="9.140625" style="1"/>
    <col min="11771" max="11771" width="8.85546875" style="1" customWidth="1"/>
    <col min="11772" max="11775" width="9.140625" style="1"/>
    <col min="11776" max="11776" width="6" style="1" customWidth="1"/>
    <col min="11777" max="11777" width="8.140625" style="1" customWidth="1"/>
    <col min="11778" max="11778" width="10.28515625" style="1" bestFit="1" customWidth="1"/>
    <col min="11779" max="11779" width="9.140625" style="1"/>
    <col min="11780" max="11780" width="13.28515625" style="1" customWidth="1"/>
    <col min="11781" max="12026" width="9.140625" style="1"/>
    <col min="12027" max="12027" width="8.85546875" style="1" customWidth="1"/>
    <col min="12028" max="12031" width="9.140625" style="1"/>
    <col min="12032" max="12032" width="6" style="1" customWidth="1"/>
    <col min="12033" max="12033" width="8.140625" style="1" customWidth="1"/>
    <col min="12034" max="12034" width="10.28515625" style="1" bestFit="1" customWidth="1"/>
    <col min="12035" max="12035" width="9.140625" style="1"/>
    <col min="12036" max="12036" width="13.28515625" style="1" customWidth="1"/>
    <col min="12037" max="12282" width="9.140625" style="1"/>
    <col min="12283" max="12283" width="8.85546875" style="1" customWidth="1"/>
    <col min="12284" max="12287" width="9.140625" style="1"/>
    <col min="12288" max="12288" width="6" style="1" customWidth="1"/>
    <col min="12289" max="12289" width="8.140625" style="1" customWidth="1"/>
    <col min="12290" max="12290" width="10.28515625" style="1" bestFit="1" customWidth="1"/>
    <col min="12291" max="12291" width="9.140625" style="1"/>
    <col min="12292" max="12292" width="13.28515625" style="1" customWidth="1"/>
    <col min="12293" max="12538" width="9.140625" style="1"/>
    <col min="12539" max="12539" width="8.85546875" style="1" customWidth="1"/>
    <col min="12540" max="12543" width="9.140625" style="1"/>
    <col min="12544" max="12544" width="6" style="1" customWidth="1"/>
    <col min="12545" max="12545" width="8.140625" style="1" customWidth="1"/>
    <col min="12546" max="12546" width="10.28515625" style="1" bestFit="1" customWidth="1"/>
    <col min="12547" max="12547" width="9.140625" style="1"/>
    <col min="12548" max="12548" width="13.28515625" style="1" customWidth="1"/>
    <col min="12549" max="12794" width="9.140625" style="1"/>
    <col min="12795" max="12795" width="8.85546875" style="1" customWidth="1"/>
    <col min="12796" max="12799" width="9.140625" style="1"/>
    <col min="12800" max="12800" width="6" style="1" customWidth="1"/>
    <col min="12801" max="12801" width="8.140625" style="1" customWidth="1"/>
    <col min="12802" max="12802" width="10.28515625" style="1" bestFit="1" customWidth="1"/>
    <col min="12803" max="12803" width="9.140625" style="1"/>
    <col min="12804" max="12804" width="13.28515625" style="1" customWidth="1"/>
    <col min="12805" max="13050" width="9.140625" style="1"/>
    <col min="13051" max="13051" width="8.85546875" style="1" customWidth="1"/>
    <col min="13052" max="13055" width="9.140625" style="1"/>
    <col min="13056" max="13056" width="6" style="1" customWidth="1"/>
    <col min="13057" max="13057" width="8.140625" style="1" customWidth="1"/>
    <col min="13058" max="13058" width="10.28515625" style="1" bestFit="1" customWidth="1"/>
    <col min="13059" max="13059" width="9.140625" style="1"/>
    <col min="13060" max="13060" width="13.28515625" style="1" customWidth="1"/>
    <col min="13061" max="13306" width="9.140625" style="1"/>
    <col min="13307" max="13307" width="8.85546875" style="1" customWidth="1"/>
    <col min="13308" max="13311" width="9.140625" style="1"/>
    <col min="13312" max="13312" width="6" style="1" customWidth="1"/>
    <col min="13313" max="13313" width="8.140625" style="1" customWidth="1"/>
    <col min="13314" max="13314" width="10.28515625" style="1" bestFit="1" customWidth="1"/>
    <col min="13315" max="13315" width="9.140625" style="1"/>
    <col min="13316" max="13316" width="13.28515625" style="1" customWidth="1"/>
    <col min="13317" max="13562" width="9.140625" style="1"/>
    <col min="13563" max="13563" width="8.85546875" style="1" customWidth="1"/>
    <col min="13564" max="13567" width="9.140625" style="1"/>
    <col min="13568" max="13568" width="6" style="1" customWidth="1"/>
    <col min="13569" max="13569" width="8.140625" style="1" customWidth="1"/>
    <col min="13570" max="13570" width="10.28515625" style="1" bestFit="1" customWidth="1"/>
    <col min="13571" max="13571" width="9.140625" style="1"/>
    <col min="13572" max="13572" width="13.28515625" style="1" customWidth="1"/>
    <col min="13573" max="13818" width="9.140625" style="1"/>
    <col min="13819" max="13819" width="8.85546875" style="1" customWidth="1"/>
    <col min="13820" max="13823" width="9.140625" style="1"/>
    <col min="13824" max="13824" width="6" style="1" customWidth="1"/>
    <col min="13825" max="13825" width="8.140625" style="1" customWidth="1"/>
    <col min="13826" max="13826" width="10.28515625" style="1" bestFit="1" customWidth="1"/>
    <col min="13827" max="13827" width="9.140625" style="1"/>
    <col min="13828" max="13828" width="13.28515625" style="1" customWidth="1"/>
    <col min="13829" max="14074" width="9.140625" style="1"/>
    <col min="14075" max="14075" width="8.85546875" style="1" customWidth="1"/>
    <col min="14076" max="14079" width="9.140625" style="1"/>
    <col min="14080" max="14080" width="6" style="1" customWidth="1"/>
    <col min="14081" max="14081" width="8.140625" style="1" customWidth="1"/>
    <col min="14082" max="14082" width="10.28515625" style="1" bestFit="1" customWidth="1"/>
    <col min="14083" max="14083" width="9.140625" style="1"/>
    <col min="14084" max="14084" width="13.28515625" style="1" customWidth="1"/>
    <col min="14085" max="14330" width="9.140625" style="1"/>
    <col min="14331" max="14331" width="8.85546875" style="1" customWidth="1"/>
    <col min="14332" max="14335" width="9.140625" style="1"/>
    <col min="14336" max="14336" width="6" style="1" customWidth="1"/>
    <col min="14337" max="14337" width="8.140625" style="1" customWidth="1"/>
    <col min="14338" max="14338" width="10.28515625" style="1" bestFit="1" customWidth="1"/>
    <col min="14339" max="14339" width="9.140625" style="1"/>
    <col min="14340" max="14340" width="13.28515625" style="1" customWidth="1"/>
    <col min="14341" max="14586" width="9.140625" style="1"/>
    <col min="14587" max="14587" width="8.85546875" style="1" customWidth="1"/>
    <col min="14588" max="14591" width="9.140625" style="1"/>
    <col min="14592" max="14592" width="6" style="1" customWidth="1"/>
    <col min="14593" max="14593" width="8.140625" style="1" customWidth="1"/>
    <col min="14594" max="14594" width="10.28515625" style="1" bestFit="1" customWidth="1"/>
    <col min="14595" max="14595" width="9.140625" style="1"/>
    <col min="14596" max="14596" width="13.28515625" style="1" customWidth="1"/>
    <col min="14597" max="14842" width="9.140625" style="1"/>
    <col min="14843" max="14843" width="8.85546875" style="1" customWidth="1"/>
    <col min="14844" max="14847" width="9.140625" style="1"/>
    <col min="14848" max="14848" width="6" style="1" customWidth="1"/>
    <col min="14849" max="14849" width="8.140625" style="1" customWidth="1"/>
    <col min="14850" max="14850" width="10.28515625" style="1" bestFit="1" customWidth="1"/>
    <col min="14851" max="14851" width="9.140625" style="1"/>
    <col min="14852" max="14852" width="13.28515625" style="1" customWidth="1"/>
    <col min="14853" max="15098" width="9.140625" style="1"/>
    <col min="15099" max="15099" width="8.85546875" style="1" customWidth="1"/>
    <col min="15100" max="15103" width="9.140625" style="1"/>
    <col min="15104" max="15104" width="6" style="1" customWidth="1"/>
    <col min="15105" max="15105" width="8.140625" style="1" customWidth="1"/>
    <col min="15106" max="15106" width="10.28515625" style="1" bestFit="1" customWidth="1"/>
    <col min="15107" max="15107" width="9.140625" style="1"/>
    <col min="15108" max="15108" width="13.28515625" style="1" customWidth="1"/>
    <col min="15109" max="15354" width="9.140625" style="1"/>
    <col min="15355" max="15355" width="8.85546875" style="1" customWidth="1"/>
    <col min="15356" max="15359" width="9.140625" style="1"/>
    <col min="15360" max="15360" width="6" style="1" customWidth="1"/>
    <col min="15361" max="15361" width="8.140625" style="1" customWidth="1"/>
    <col min="15362" max="15362" width="10.28515625" style="1" bestFit="1" customWidth="1"/>
    <col min="15363" max="15363" width="9.140625" style="1"/>
    <col min="15364" max="15364" width="13.28515625" style="1" customWidth="1"/>
    <col min="15365" max="15610" width="9.140625" style="1"/>
    <col min="15611" max="15611" width="8.85546875" style="1" customWidth="1"/>
    <col min="15612" max="15615" width="9.140625" style="1"/>
    <col min="15616" max="15616" width="6" style="1" customWidth="1"/>
    <col min="15617" max="15617" width="8.140625" style="1" customWidth="1"/>
    <col min="15618" max="15618" width="10.28515625" style="1" bestFit="1" customWidth="1"/>
    <col min="15619" max="15619" width="9.140625" style="1"/>
    <col min="15620" max="15620" width="13.28515625" style="1" customWidth="1"/>
    <col min="15621" max="15866" width="9.140625" style="1"/>
    <col min="15867" max="15867" width="8.85546875" style="1" customWidth="1"/>
    <col min="15868" max="15871" width="9.140625" style="1"/>
    <col min="15872" max="15872" width="6" style="1" customWidth="1"/>
    <col min="15873" max="15873" width="8.140625" style="1" customWidth="1"/>
    <col min="15874" max="15874" width="10.28515625" style="1" bestFit="1" customWidth="1"/>
    <col min="15875" max="15875" width="9.140625" style="1"/>
    <col min="15876" max="15876" width="13.28515625" style="1" customWidth="1"/>
    <col min="15877" max="16122" width="9.140625" style="1"/>
    <col min="16123" max="16123" width="8.85546875" style="1" customWidth="1"/>
    <col min="16124" max="16127" width="9.140625" style="1"/>
    <col min="16128" max="16128" width="6" style="1" customWidth="1"/>
    <col min="16129" max="16129" width="8.140625" style="1" customWidth="1"/>
    <col min="16130" max="16130" width="10.28515625" style="1" bestFit="1" customWidth="1"/>
    <col min="16131" max="16131" width="9.140625" style="1"/>
    <col min="16132" max="16132" width="13.28515625" style="1" customWidth="1"/>
    <col min="16133" max="16377" width="9.140625" style="1"/>
    <col min="16378" max="16384" width="9.140625" style="1" customWidth="1"/>
  </cols>
  <sheetData>
    <row r="1" spans="1:5" ht="21" customHeight="1" thickBot="1" x14ac:dyDescent="0.3">
      <c r="A1" s="497" t="e" vm="1">
        <v>#VALUE!</v>
      </c>
      <c r="B1" s="498"/>
      <c r="C1" s="475" t="s">
        <v>398</v>
      </c>
      <c r="D1" s="476"/>
      <c r="E1" s="477"/>
    </row>
    <row r="2" spans="1:5" ht="24" customHeight="1" thickBot="1" x14ac:dyDescent="0.35">
      <c r="A2" s="499"/>
      <c r="B2" s="486"/>
      <c r="C2" s="478" t="s">
        <v>539</v>
      </c>
      <c r="D2" s="479"/>
      <c r="E2" s="480"/>
    </row>
    <row r="3" spans="1:5" ht="15.75" customHeight="1" x14ac:dyDescent="0.25">
      <c r="A3" s="499"/>
      <c r="B3" s="486"/>
      <c r="C3" s="481" t="s">
        <v>0</v>
      </c>
      <c r="D3" s="482"/>
      <c r="E3" s="483"/>
    </row>
    <row r="4" spans="1:5" ht="15" x14ac:dyDescent="0.25">
      <c r="A4" s="499"/>
      <c r="B4" s="486"/>
      <c r="C4" s="469" t="s">
        <v>1</v>
      </c>
      <c r="D4" s="470"/>
      <c r="E4" s="471"/>
    </row>
    <row r="5" spans="1:5" ht="14.45" customHeight="1" thickBot="1" x14ac:dyDescent="0.3">
      <c r="A5" s="500"/>
      <c r="B5" s="488"/>
      <c r="C5" s="484" t="s">
        <v>532</v>
      </c>
      <c r="D5" s="470"/>
      <c r="E5" s="471"/>
    </row>
    <row r="6" spans="1:5" ht="15.75" customHeight="1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98" t="s">
        <v>39</v>
      </c>
      <c r="B9" s="99"/>
      <c r="C9" s="201"/>
      <c r="D9" s="101"/>
      <c r="E9" s="100"/>
    </row>
    <row r="10" spans="1:5" ht="15" x14ac:dyDescent="0.25">
      <c r="A10" s="368" t="s">
        <v>366</v>
      </c>
      <c r="B10" s="14"/>
      <c r="C10" s="181"/>
      <c r="D10" s="16"/>
      <c r="E10" s="17"/>
    </row>
    <row r="11" spans="1:5" ht="15" x14ac:dyDescent="0.25">
      <c r="A11" s="14" t="s">
        <v>371</v>
      </c>
      <c r="B11" s="14"/>
      <c r="C11" s="181"/>
      <c r="D11" s="16"/>
      <c r="E11" s="17"/>
    </row>
    <row r="12" spans="1:5" ht="15" x14ac:dyDescent="0.25">
      <c r="A12" s="14"/>
      <c r="B12" s="14"/>
      <c r="C12" s="199" t="s">
        <v>401</v>
      </c>
      <c r="D12" s="16"/>
      <c r="E12" s="17"/>
    </row>
    <row r="13" spans="1:5" ht="13.15" customHeight="1" x14ac:dyDescent="0.25">
      <c r="A13" s="20" t="s">
        <v>6</v>
      </c>
      <c r="B13" s="142" t="s">
        <v>376</v>
      </c>
      <c r="C13" s="146" t="s">
        <v>377</v>
      </c>
      <c r="D13" s="19" t="s">
        <v>7</v>
      </c>
      <c r="E13" s="18" t="s">
        <v>8</v>
      </c>
    </row>
    <row r="14" spans="1:5" ht="15.6" customHeight="1" x14ac:dyDescent="0.25">
      <c r="A14" s="21" t="s">
        <v>174</v>
      </c>
      <c r="B14" s="143">
        <f>C14/0.82</f>
        <v>27046.341463414636</v>
      </c>
      <c r="C14" s="179">
        <v>22178</v>
      </c>
      <c r="D14" s="24"/>
      <c r="E14" s="25" t="str">
        <f>IF(C14*D14,C14*D14,"")</f>
        <v/>
      </c>
    </row>
    <row r="15" spans="1:5" ht="15" x14ac:dyDescent="0.25">
      <c r="A15" s="14"/>
      <c r="B15" s="14"/>
      <c r="C15" s="181"/>
      <c r="D15" s="19"/>
      <c r="E15" s="18"/>
    </row>
    <row r="16" spans="1:5" ht="15" x14ac:dyDescent="0.25">
      <c r="A16" s="20" t="s">
        <v>40</v>
      </c>
      <c r="B16" s="14"/>
      <c r="C16" s="181"/>
      <c r="D16" s="16"/>
      <c r="E16" s="18"/>
    </row>
    <row r="17" spans="1:5" ht="15" x14ac:dyDescent="0.25">
      <c r="A17" s="21" t="s">
        <v>179</v>
      </c>
      <c r="B17" s="143">
        <f t="shared" ref="B17:B24" si="0">C17/0.82</f>
        <v>1908.5365853658539</v>
      </c>
      <c r="C17" s="179">
        <v>1565</v>
      </c>
      <c r="D17" s="24"/>
      <c r="E17" s="25" t="str">
        <f t="shared" ref="E17:E24" si="1">IF(C17*D17,C17*D17,"")</f>
        <v/>
      </c>
    </row>
    <row r="18" spans="1:5" ht="15" x14ac:dyDescent="0.25">
      <c r="A18" s="22" t="s">
        <v>175</v>
      </c>
      <c r="B18" s="143">
        <f t="shared" si="0"/>
        <v>1303.6585365853659</v>
      </c>
      <c r="C18" s="179">
        <v>1069</v>
      </c>
      <c r="D18" s="24"/>
      <c r="E18" s="25" t="str">
        <f t="shared" si="1"/>
        <v/>
      </c>
    </row>
    <row r="19" spans="1:5" ht="15" x14ac:dyDescent="0.25">
      <c r="A19" s="22" t="s">
        <v>176</v>
      </c>
      <c r="B19" s="143">
        <f t="shared" si="0"/>
        <v>782.92682926829275</v>
      </c>
      <c r="C19" s="179">
        <v>642</v>
      </c>
      <c r="D19" s="24"/>
      <c r="E19" s="25" t="str">
        <f t="shared" si="1"/>
        <v/>
      </c>
    </row>
    <row r="20" spans="1:5" ht="15" x14ac:dyDescent="0.25">
      <c r="A20" s="22" t="s">
        <v>177</v>
      </c>
      <c r="B20" s="143">
        <f t="shared" si="0"/>
        <v>1218.2926829268292</v>
      </c>
      <c r="C20" s="179">
        <v>999</v>
      </c>
      <c r="D20" s="24"/>
      <c r="E20" s="25" t="str">
        <f t="shared" si="1"/>
        <v/>
      </c>
    </row>
    <row r="21" spans="1:5" ht="15" x14ac:dyDescent="0.25">
      <c r="A21" s="22" t="s">
        <v>80</v>
      </c>
      <c r="B21" s="143">
        <f t="shared" si="0"/>
        <v>2528.0487804878048</v>
      </c>
      <c r="C21" s="179">
        <v>2073</v>
      </c>
      <c r="D21" s="24"/>
      <c r="E21" s="25" t="str">
        <f t="shared" si="1"/>
        <v/>
      </c>
    </row>
    <row r="22" spans="1:5" ht="15" x14ac:dyDescent="0.25">
      <c r="A22" s="22" t="s">
        <v>81</v>
      </c>
      <c r="B22" s="143">
        <f t="shared" si="0"/>
        <v>465.85365853658539</v>
      </c>
      <c r="C22" s="179">
        <v>382</v>
      </c>
      <c r="D22" s="24"/>
      <c r="E22" s="25" t="str">
        <f t="shared" si="1"/>
        <v/>
      </c>
    </row>
    <row r="23" spans="1:5" ht="15" x14ac:dyDescent="0.25">
      <c r="A23" s="22" t="s">
        <v>83</v>
      </c>
      <c r="B23" s="143">
        <f t="shared" si="0"/>
        <v>324.39024390243907</v>
      </c>
      <c r="C23" s="179">
        <v>266</v>
      </c>
      <c r="D23" s="24"/>
      <c r="E23" s="25" t="str">
        <f t="shared" si="1"/>
        <v/>
      </c>
    </row>
    <row r="24" spans="1:5" ht="15" x14ac:dyDescent="0.25">
      <c r="A24" s="22" t="s">
        <v>178</v>
      </c>
      <c r="B24" s="143">
        <f t="shared" si="0"/>
        <v>224.39024390243904</v>
      </c>
      <c r="C24" s="179">
        <v>184</v>
      </c>
      <c r="D24" s="24"/>
      <c r="E24" s="25" t="str">
        <f t="shared" si="1"/>
        <v/>
      </c>
    </row>
    <row r="25" spans="1:5" ht="15" x14ac:dyDescent="0.25">
      <c r="A25" s="14"/>
      <c r="B25" s="14"/>
      <c r="C25" s="180"/>
      <c r="D25" s="19"/>
      <c r="E25" s="18"/>
    </row>
    <row r="26" spans="1:5" ht="15" x14ac:dyDescent="0.25">
      <c r="A26" s="20" t="s">
        <v>12</v>
      </c>
      <c r="B26" s="14"/>
      <c r="C26" s="181"/>
      <c r="D26" s="16"/>
      <c r="E26" s="18"/>
    </row>
    <row r="27" spans="1:5" ht="15" x14ac:dyDescent="0.25">
      <c r="A27" s="22" t="s">
        <v>89</v>
      </c>
      <c r="B27" s="143">
        <f t="shared" ref="B27:B30" si="2">C27*1.18</f>
        <v>0</v>
      </c>
      <c r="C27" s="179">
        <v>0</v>
      </c>
      <c r="D27" s="24"/>
      <c r="E27" s="25" t="str">
        <f>IF(C27*D27,C27*D27,"")</f>
        <v/>
      </c>
    </row>
    <row r="28" spans="1:5" ht="15" x14ac:dyDescent="0.25">
      <c r="A28" s="22" t="s">
        <v>90</v>
      </c>
      <c r="B28" s="143">
        <f t="shared" si="2"/>
        <v>0</v>
      </c>
      <c r="C28" s="179">
        <v>0</v>
      </c>
      <c r="D28" s="24"/>
      <c r="E28" s="25" t="str">
        <f>IF(C28*D28,C28*D28,"")</f>
        <v/>
      </c>
    </row>
    <row r="29" spans="1:5" ht="15" x14ac:dyDescent="0.25">
      <c r="A29" s="22" t="s">
        <v>91</v>
      </c>
      <c r="B29" s="143">
        <f t="shared" si="2"/>
        <v>0</v>
      </c>
      <c r="C29" s="179">
        <v>0</v>
      </c>
      <c r="D29" s="24"/>
      <c r="E29" s="25" t="str">
        <f>IF(C29*D29,C29*D29,"")</f>
        <v/>
      </c>
    </row>
    <row r="30" spans="1:5" ht="15" x14ac:dyDescent="0.25">
      <c r="A30" s="22" t="s">
        <v>92</v>
      </c>
      <c r="B30" s="143">
        <f t="shared" si="2"/>
        <v>0</v>
      </c>
      <c r="C30" s="179">
        <v>0</v>
      </c>
      <c r="D30" s="24"/>
      <c r="E30" s="25"/>
    </row>
    <row r="31" spans="1:5" ht="15" x14ac:dyDescent="0.25">
      <c r="A31" s="22" t="s">
        <v>93</v>
      </c>
      <c r="B31" s="143">
        <f>C31/0.82</f>
        <v>1704.8780487804879</v>
      </c>
      <c r="C31" s="179">
        <v>1398</v>
      </c>
      <c r="D31" s="24"/>
      <c r="E31" s="25" t="str">
        <f>IF(C31*D31,C31*D31,"")</f>
        <v/>
      </c>
    </row>
    <row r="32" spans="1:5" ht="15" x14ac:dyDescent="0.25">
      <c r="A32" s="14"/>
      <c r="B32" s="14"/>
      <c r="C32" s="180"/>
      <c r="D32" s="19"/>
      <c r="E32" s="18"/>
    </row>
    <row r="33" spans="1:5" ht="15" x14ac:dyDescent="0.25">
      <c r="A33" s="20" t="s">
        <v>41</v>
      </c>
      <c r="B33" s="14"/>
      <c r="C33" s="181"/>
      <c r="D33" s="16"/>
      <c r="E33" s="18"/>
    </row>
    <row r="34" spans="1:5" ht="15" x14ac:dyDescent="0.25">
      <c r="A34" s="22" t="s">
        <v>96</v>
      </c>
      <c r="B34" s="143">
        <f t="shared" ref="B34:B35" si="3">C34*1.18</f>
        <v>0</v>
      </c>
      <c r="C34" s="179">
        <v>0</v>
      </c>
      <c r="D34" s="24"/>
      <c r="E34" s="25" t="str">
        <f>IF(C34*D34,C34*D34,"")</f>
        <v/>
      </c>
    </row>
    <row r="35" spans="1:5" ht="15" x14ac:dyDescent="0.25">
      <c r="A35" s="22" t="s">
        <v>97</v>
      </c>
      <c r="B35" s="143">
        <f t="shared" si="3"/>
        <v>0</v>
      </c>
      <c r="C35" s="179">
        <v>0</v>
      </c>
      <c r="D35" s="24"/>
      <c r="E35" s="40" t="str">
        <f>IF(C35*D35,C35*D35,"")</f>
        <v/>
      </c>
    </row>
    <row r="36" spans="1:5" ht="15" x14ac:dyDescent="0.25">
      <c r="A36" s="14"/>
      <c r="B36" s="14"/>
      <c r="C36" s="180"/>
      <c r="D36" s="19"/>
      <c r="E36" s="18"/>
    </row>
    <row r="37" spans="1:5" ht="15" x14ac:dyDescent="0.25">
      <c r="A37" s="20" t="s">
        <v>15</v>
      </c>
      <c r="B37" s="14"/>
      <c r="C37" s="181"/>
      <c r="D37" s="16"/>
      <c r="E37" s="17"/>
    </row>
    <row r="38" spans="1:5" ht="15" x14ac:dyDescent="0.25">
      <c r="A38" s="22" t="s">
        <v>339</v>
      </c>
      <c r="B38" s="22"/>
      <c r="C38" s="179">
        <v>3.5</v>
      </c>
      <c r="D38" s="32"/>
      <c r="E38" s="25" t="str">
        <f>IF(C38*D38,C38*D38,"")</f>
        <v/>
      </c>
    </row>
    <row r="39" spans="1:5" ht="15" x14ac:dyDescent="0.25">
      <c r="A39" s="22" t="s">
        <v>16</v>
      </c>
      <c r="B39" s="22"/>
      <c r="C39" s="179">
        <v>1.85</v>
      </c>
      <c r="D39" s="32"/>
      <c r="E39" s="25" t="str">
        <f>IF(C39*D39,C39*D39,"")</f>
        <v/>
      </c>
    </row>
    <row r="40" spans="1:5" ht="15" x14ac:dyDescent="0.25">
      <c r="A40" s="14"/>
      <c r="B40" s="19"/>
      <c r="C40" s="204"/>
      <c r="D40" s="18" t="s">
        <v>17</v>
      </c>
      <c r="E40" s="33">
        <f>SUM(E14:E39)</f>
        <v>0</v>
      </c>
    </row>
    <row r="41" spans="1:5" ht="15" x14ac:dyDescent="0.25">
      <c r="A41" s="14" t="s">
        <v>18</v>
      </c>
      <c r="B41" s="34"/>
      <c r="C41" s="205"/>
      <c r="D41" s="18" t="s">
        <v>19</v>
      </c>
      <c r="E41" s="33" t="e">
        <f>SUM(#REF!*(E40)/100)</f>
        <v>#REF!</v>
      </c>
    </row>
    <row r="42" spans="1:5" ht="15" x14ac:dyDescent="0.25">
      <c r="A42" s="14"/>
      <c r="B42" s="14"/>
      <c r="C42" s="204"/>
      <c r="D42" s="18" t="s">
        <v>20</v>
      </c>
      <c r="E42" s="36" t="e">
        <f>E40+E41</f>
        <v>#REF!</v>
      </c>
    </row>
    <row r="43" spans="1:5" ht="15" x14ac:dyDescent="0.25">
      <c r="A43" s="14"/>
      <c r="B43" s="14"/>
      <c r="C43" s="180"/>
      <c r="D43" s="19"/>
      <c r="E43" s="18"/>
    </row>
    <row r="44" spans="1:5" ht="15" x14ac:dyDescent="0.25">
      <c r="A44" s="14"/>
      <c r="B44" s="14"/>
      <c r="C44" s="180"/>
      <c r="D44" s="19"/>
      <c r="E44" s="18"/>
    </row>
    <row r="89" spans="1:5" ht="15.75" x14ac:dyDescent="0.25">
      <c r="A89" s="6"/>
      <c r="C89" s="332"/>
      <c r="D89" s="4"/>
      <c r="E89" s="5"/>
    </row>
    <row r="90" spans="1:5" ht="15.75" x14ac:dyDescent="0.25">
      <c r="A90" s="6"/>
      <c r="C90" s="332"/>
      <c r="D90" s="4"/>
      <c r="E90" s="5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F0650299-5A2D-41F1-AEE8-4D9444F84F02}"/>
    <hyperlink ref="C5" r:id="rId2" xr:uid="{00E00628-8AE1-4772-966D-3C7C082C049F}"/>
  </hyperlinks>
  <pageMargins left="0.5" right="0.5" top="0.5" bottom="0.5" header="0.5" footer="0.5"/>
  <pageSetup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8C6B-1C23-4BF8-9B7B-523EC94845DB}">
  <sheetPr>
    <pageSetUpPr fitToPage="1"/>
  </sheetPr>
  <dimension ref="A1:E67"/>
  <sheetViews>
    <sheetView zoomScaleNormal="100" workbookViewId="0">
      <selection activeCell="I19" sqref="I19"/>
    </sheetView>
  </sheetViews>
  <sheetFormatPr defaultRowHeight="12.75" x14ac:dyDescent="0.2"/>
  <cols>
    <col min="1" max="1" width="51" style="1" customWidth="1"/>
    <col min="2" max="2" width="10.140625" style="1" customWidth="1"/>
    <col min="3" max="3" width="10.28515625" style="206" bestFit="1" customWidth="1"/>
    <col min="4" max="4" width="9.140625" style="3" customWidth="1"/>
    <col min="5" max="5" width="12.85546875" style="2" customWidth="1"/>
    <col min="6" max="6" width="9.140625" style="1"/>
    <col min="7" max="7" width="8.7109375" style="1"/>
    <col min="8" max="248" width="9.140625" style="1"/>
    <col min="249" max="249" width="8.85546875" style="1" customWidth="1"/>
    <col min="250" max="253" width="9.140625" style="1"/>
    <col min="254" max="254" width="6" style="1" customWidth="1"/>
    <col min="255" max="255" width="10.140625" style="1" customWidth="1"/>
    <col min="256" max="256" width="10.28515625" style="1" bestFit="1" customWidth="1"/>
    <col min="257" max="257" width="9.140625" style="1"/>
    <col min="258" max="258" width="12.85546875" style="1" customWidth="1"/>
    <col min="259" max="504" width="9.140625" style="1"/>
    <col min="505" max="505" width="8.85546875" style="1" customWidth="1"/>
    <col min="506" max="509" width="9.140625" style="1"/>
    <col min="510" max="510" width="6" style="1" customWidth="1"/>
    <col min="511" max="511" width="10.140625" style="1" customWidth="1"/>
    <col min="512" max="512" width="10.28515625" style="1" bestFit="1" customWidth="1"/>
    <col min="513" max="513" width="9.140625" style="1"/>
    <col min="514" max="514" width="12.85546875" style="1" customWidth="1"/>
    <col min="515" max="760" width="9.140625" style="1"/>
    <col min="761" max="761" width="8.85546875" style="1" customWidth="1"/>
    <col min="762" max="765" width="9.140625" style="1"/>
    <col min="766" max="766" width="6" style="1" customWidth="1"/>
    <col min="767" max="767" width="10.140625" style="1" customWidth="1"/>
    <col min="768" max="768" width="10.28515625" style="1" bestFit="1" customWidth="1"/>
    <col min="769" max="769" width="9.140625" style="1"/>
    <col min="770" max="770" width="12.85546875" style="1" customWidth="1"/>
    <col min="771" max="1016" width="9.140625" style="1"/>
    <col min="1017" max="1017" width="8.85546875" style="1" customWidth="1"/>
    <col min="1018" max="1021" width="9.140625" style="1"/>
    <col min="1022" max="1022" width="6" style="1" customWidth="1"/>
    <col min="1023" max="1023" width="10.140625" style="1" customWidth="1"/>
    <col min="1024" max="1024" width="10.28515625" style="1" bestFit="1" customWidth="1"/>
    <col min="1025" max="1025" width="9.140625" style="1"/>
    <col min="1026" max="1026" width="12.85546875" style="1" customWidth="1"/>
    <col min="1027" max="1272" width="9.140625" style="1"/>
    <col min="1273" max="1273" width="8.85546875" style="1" customWidth="1"/>
    <col min="1274" max="1277" width="9.140625" style="1"/>
    <col min="1278" max="1278" width="6" style="1" customWidth="1"/>
    <col min="1279" max="1279" width="10.140625" style="1" customWidth="1"/>
    <col min="1280" max="1280" width="10.28515625" style="1" bestFit="1" customWidth="1"/>
    <col min="1281" max="1281" width="9.140625" style="1"/>
    <col min="1282" max="1282" width="12.85546875" style="1" customWidth="1"/>
    <col min="1283" max="1528" width="9.140625" style="1"/>
    <col min="1529" max="1529" width="8.85546875" style="1" customWidth="1"/>
    <col min="1530" max="1533" width="9.140625" style="1"/>
    <col min="1534" max="1534" width="6" style="1" customWidth="1"/>
    <col min="1535" max="1535" width="10.140625" style="1" customWidth="1"/>
    <col min="1536" max="1536" width="10.28515625" style="1" bestFit="1" customWidth="1"/>
    <col min="1537" max="1537" width="9.140625" style="1"/>
    <col min="1538" max="1538" width="12.85546875" style="1" customWidth="1"/>
    <col min="1539" max="1784" width="9.140625" style="1"/>
    <col min="1785" max="1785" width="8.85546875" style="1" customWidth="1"/>
    <col min="1786" max="1789" width="9.140625" style="1"/>
    <col min="1790" max="1790" width="6" style="1" customWidth="1"/>
    <col min="1791" max="1791" width="10.140625" style="1" customWidth="1"/>
    <col min="1792" max="1792" width="10.28515625" style="1" bestFit="1" customWidth="1"/>
    <col min="1793" max="1793" width="9.140625" style="1"/>
    <col min="1794" max="1794" width="12.85546875" style="1" customWidth="1"/>
    <col min="1795" max="2040" width="9.140625" style="1"/>
    <col min="2041" max="2041" width="8.85546875" style="1" customWidth="1"/>
    <col min="2042" max="2045" width="9.140625" style="1"/>
    <col min="2046" max="2046" width="6" style="1" customWidth="1"/>
    <col min="2047" max="2047" width="10.140625" style="1" customWidth="1"/>
    <col min="2048" max="2048" width="10.28515625" style="1" bestFit="1" customWidth="1"/>
    <col min="2049" max="2049" width="9.140625" style="1"/>
    <col min="2050" max="2050" width="12.85546875" style="1" customWidth="1"/>
    <col min="2051" max="2296" width="9.140625" style="1"/>
    <col min="2297" max="2297" width="8.85546875" style="1" customWidth="1"/>
    <col min="2298" max="2301" width="9.140625" style="1"/>
    <col min="2302" max="2302" width="6" style="1" customWidth="1"/>
    <col min="2303" max="2303" width="10.140625" style="1" customWidth="1"/>
    <col min="2304" max="2304" width="10.28515625" style="1" bestFit="1" customWidth="1"/>
    <col min="2305" max="2305" width="9.140625" style="1"/>
    <col min="2306" max="2306" width="12.85546875" style="1" customWidth="1"/>
    <col min="2307" max="2552" width="9.140625" style="1"/>
    <col min="2553" max="2553" width="8.85546875" style="1" customWidth="1"/>
    <col min="2554" max="2557" width="9.140625" style="1"/>
    <col min="2558" max="2558" width="6" style="1" customWidth="1"/>
    <col min="2559" max="2559" width="10.140625" style="1" customWidth="1"/>
    <col min="2560" max="2560" width="10.28515625" style="1" bestFit="1" customWidth="1"/>
    <col min="2561" max="2561" width="9.140625" style="1"/>
    <col min="2562" max="2562" width="12.85546875" style="1" customWidth="1"/>
    <col min="2563" max="2808" width="9.140625" style="1"/>
    <col min="2809" max="2809" width="8.85546875" style="1" customWidth="1"/>
    <col min="2810" max="2813" width="9.140625" style="1"/>
    <col min="2814" max="2814" width="6" style="1" customWidth="1"/>
    <col min="2815" max="2815" width="10.140625" style="1" customWidth="1"/>
    <col min="2816" max="2816" width="10.28515625" style="1" bestFit="1" customWidth="1"/>
    <col min="2817" max="2817" width="9.140625" style="1"/>
    <col min="2818" max="2818" width="12.85546875" style="1" customWidth="1"/>
    <col min="2819" max="3064" width="9.140625" style="1"/>
    <col min="3065" max="3065" width="8.85546875" style="1" customWidth="1"/>
    <col min="3066" max="3069" width="9.140625" style="1"/>
    <col min="3070" max="3070" width="6" style="1" customWidth="1"/>
    <col min="3071" max="3071" width="10.140625" style="1" customWidth="1"/>
    <col min="3072" max="3072" width="10.28515625" style="1" bestFit="1" customWidth="1"/>
    <col min="3073" max="3073" width="9.140625" style="1"/>
    <col min="3074" max="3074" width="12.85546875" style="1" customWidth="1"/>
    <col min="3075" max="3320" width="9.140625" style="1"/>
    <col min="3321" max="3321" width="8.85546875" style="1" customWidth="1"/>
    <col min="3322" max="3325" width="9.140625" style="1"/>
    <col min="3326" max="3326" width="6" style="1" customWidth="1"/>
    <col min="3327" max="3327" width="10.140625" style="1" customWidth="1"/>
    <col min="3328" max="3328" width="10.28515625" style="1" bestFit="1" customWidth="1"/>
    <col min="3329" max="3329" width="9.140625" style="1"/>
    <col min="3330" max="3330" width="12.85546875" style="1" customWidth="1"/>
    <col min="3331" max="3576" width="9.140625" style="1"/>
    <col min="3577" max="3577" width="8.85546875" style="1" customWidth="1"/>
    <col min="3578" max="3581" width="9.140625" style="1"/>
    <col min="3582" max="3582" width="6" style="1" customWidth="1"/>
    <col min="3583" max="3583" width="10.140625" style="1" customWidth="1"/>
    <col min="3584" max="3584" width="10.28515625" style="1" bestFit="1" customWidth="1"/>
    <col min="3585" max="3585" width="9.140625" style="1"/>
    <col min="3586" max="3586" width="12.85546875" style="1" customWidth="1"/>
    <col min="3587" max="3832" width="9.140625" style="1"/>
    <col min="3833" max="3833" width="8.85546875" style="1" customWidth="1"/>
    <col min="3834" max="3837" width="9.140625" style="1"/>
    <col min="3838" max="3838" width="6" style="1" customWidth="1"/>
    <col min="3839" max="3839" width="10.140625" style="1" customWidth="1"/>
    <col min="3840" max="3840" width="10.28515625" style="1" bestFit="1" customWidth="1"/>
    <col min="3841" max="3841" width="9.140625" style="1"/>
    <col min="3842" max="3842" width="12.85546875" style="1" customWidth="1"/>
    <col min="3843" max="4088" width="9.140625" style="1"/>
    <col min="4089" max="4089" width="8.85546875" style="1" customWidth="1"/>
    <col min="4090" max="4093" width="9.140625" style="1"/>
    <col min="4094" max="4094" width="6" style="1" customWidth="1"/>
    <col min="4095" max="4095" width="10.140625" style="1" customWidth="1"/>
    <col min="4096" max="4096" width="10.28515625" style="1" bestFit="1" customWidth="1"/>
    <col min="4097" max="4097" width="9.140625" style="1"/>
    <col min="4098" max="4098" width="12.85546875" style="1" customWidth="1"/>
    <col min="4099" max="4344" width="9.140625" style="1"/>
    <col min="4345" max="4345" width="8.85546875" style="1" customWidth="1"/>
    <col min="4346" max="4349" width="9.140625" style="1"/>
    <col min="4350" max="4350" width="6" style="1" customWidth="1"/>
    <col min="4351" max="4351" width="10.140625" style="1" customWidth="1"/>
    <col min="4352" max="4352" width="10.28515625" style="1" bestFit="1" customWidth="1"/>
    <col min="4353" max="4353" width="9.140625" style="1"/>
    <col min="4354" max="4354" width="12.85546875" style="1" customWidth="1"/>
    <col min="4355" max="4600" width="9.140625" style="1"/>
    <col min="4601" max="4601" width="8.85546875" style="1" customWidth="1"/>
    <col min="4602" max="4605" width="9.140625" style="1"/>
    <col min="4606" max="4606" width="6" style="1" customWidth="1"/>
    <col min="4607" max="4607" width="10.140625" style="1" customWidth="1"/>
    <col min="4608" max="4608" width="10.28515625" style="1" bestFit="1" customWidth="1"/>
    <col min="4609" max="4609" width="9.140625" style="1"/>
    <col min="4610" max="4610" width="12.85546875" style="1" customWidth="1"/>
    <col min="4611" max="4856" width="9.140625" style="1"/>
    <col min="4857" max="4857" width="8.85546875" style="1" customWidth="1"/>
    <col min="4858" max="4861" width="9.140625" style="1"/>
    <col min="4862" max="4862" width="6" style="1" customWidth="1"/>
    <col min="4863" max="4863" width="10.140625" style="1" customWidth="1"/>
    <col min="4864" max="4864" width="10.28515625" style="1" bestFit="1" customWidth="1"/>
    <col min="4865" max="4865" width="9.140625" style="1"/>
    <col min="4866" max="4866" width="12.85546875" style="1" customWidth="1"/>
    <col min="4867" max="5112" width="9.140625" style="1"/>
    <col min="5113" max="5113" width="8.85546875" style="1" customWidth="1"/>
    <col min="5114" max="5117" width="9.140625" style="1"/>
    <col min="5118" max="5118" width="6" style="1" customWidth="1"/>
    <col min="5119" max="5119" width="10.140625" style="1" customWidth="1"/>
    <col min="5120" max="5120" width="10.28515625" style="1" bestFit="1" customWidth="1"/>
    <col min="5121" max="5121" width="9.140625" style="1"/>
    <col min="5122" max="5122" width="12.85546875" style="1" customWidth="1"/>
    <col min="5123" max="5368" width="9.140625" style="1"/>
    <col min="5369" max="5369" width="8.85546875" style="1" customWidth="1"/>
    <col min="5370" max="5373" width="9.140625" style="1"/>
    <col min="5374" max="5374" width="6" style="1" customWidth="1"/>
    <col min="5375" max="5375" width="10.140625" style="1" customWidth="1"/>
    <col min="5376" max="5376" width="10.28515625" style="1" bestFit="1" customWidth="1"/>
    <col min="5377" max="5377" width="9.140625" style="1"/>
    <col min="5378" max="5378" width="12.85546875" style="1" customWidth="1"/>
    <col min="5379" max="5624" width="9.140625" style="1"/>
    <col min="5625" max="5625" width="8.85546875" style="1" customWidth="1"/>
    <col min="5626" max="5629" width="9.140625" style="1"/>
    <col min="5630" max="5630" width="6" style="1" customWidth="1"/>
    <col min="5631" max="5631" width="10.140625" style="1" customWidth="1"/>
    <col min="5632" max="5632" width="10.28515625" style="1" bestFit="1" customWidth="1"/>
    <col min="5633" max="5633" width="9.140625" style="1"/>
    <col min="5634" max="5634" width="12.85546875" style="1" customWidth="1"/>
    <col min="5635" max="5880" width="9.140625" style="1"/>
    <col min="5881" max="5881" width="8.85546875" style="1" customWidth="1"/>
    <col min="5882" max="5885" width="9.140625" style="1"/>
    <col min="5886" max="5886" width="6" style="1" customWidth="1"/>
    <col min="5887" max="5887" width="10.140625" style="1" customWidth="1"/>
    <col min="5888" max="5888" width="10.28515625" style="1" bestFit="1" customWidth="1"/>
    <col min="5889" max="5889" width="9.140625" style="1"/>
    <col min="5890" max="5890" width="12.85546875" style="1" customWidth="1"/>
    <col min="5891" max="6136" width="9.140625" style="1"/>
    <col min="6137" max="6137" width="8.85546875" style="1" customWidth="1"/>
    <col min="6138" max="6141" width="9.140625" style="1"/>
    <col min="6142" max="6142" width="6" style="1" customWidth="1"/>
    <col min="6143" max="6143" width="10.140625" style="1" customWidth="1"/>
    <col min="6144" max="6144" width="10.28515625" style="1" bestFit="1" customWidth="1"/>
    <col min="6145" max="6145" width="9.140625" style="1"/>
    <col min="6146" max="6146" width="12.85546875" style="1" customWidth="1"/>
    <col min="6147" max="6392" width="9.140625" style="1"/>
    <col min="6393" max="6393" width="8.85546875" style="1" customWidth="1"/>
    <col min="6394" max="6397" width="9.140625" style="1"/>
    <col min="6398" max="6398" width="6" style="1" customWidth="1"/>
    <col min="6399" max="6399" width="10.140625" style="1" customWidth="1"/>
    <col min="6400" max="6400" width="10.28515625" style="1" bestFit="1" customWidth="1"/>
    <col min="6401" max="6401" width="9.140625" style="1"/>
    <col min="6402" max="6402" width="12.85546875" style="1" customWidth="1"/>
    <col min="6403" max="6648" width="9.140625" style="1"/>
    <col min="6649" max="6649" width="8.85546875" style="1" customWidth="1"/>
    <col min="6650" max="6653" width="9.140625" style="1"/>
    <col min="6654" max="6654" width="6" style="1" customWidth="1"/>
    <col min="6655" max="6655" width="10.140625" style="1" customWidth="1"/>
    <col min="6656" max="6656" width="10.28515625" style="1" bestFit="1" customWidth="1"/>
    <col min="6657" max="6657" width="9.140625" style="1"/>
    <col min="6658" max="6658" width="12.85546875" style="1" customWidth="1"/>
    <col min="6659" max="6904" width="9.140625" style="1"/>
    <col min="6905" max="6905" width="8.85546875" style="1" customWidth="1"/>
    <col min="6906" max="6909" width="9.140625" style="1"/>
    <col min="6910" max="6910" width="6" style="1" customWidth="1"/>
    <col min="6911" max="6911" width="10.140625" style="1" customWidth="1"/>
    <col min="6912" max="6912" width="10.28515625" style="1" bestFit="1" customWidth="1"/>
    <col min="6913" max="6913" width="9.140625" style="1"/>
    <col min="6914" max="6914" width="12.85546875" style="1" customWidth="1"/>
    <col min="6915" max="7160" width="9.140625" style="1"/>
    <col min="7161" max="7161" width="8.85546875" style="1" customWidth="1"/>
    <col min="7162" max="7165" width="9.140625" style="1"/>
    <col min="7166" max="7166" width="6" style="1" customWidth="1"/>
    <col min="7167" max="7167" width="10.140625" style="1" customWidth="1"/>
    <col min="7168" max="7168" width="10.28515625" style="1" bestFit="1" customWidth="1"/>
    <col min="7169" max="7169" width="9.140625" style="1"/>
    <col min="7170" max="7170" width="12.85546875" style="1" customWidth="1"/>
    <col min="7171" max="7416" width="9.140625" style="1"/>
    <col min="7417" max="7417" width="8.85546875" style="1" customWidth="1"/>
    <col min="7418" max="7421" width="9.140625" style="1"/>
    <col min="7422" max="7422" width="6" style="1" customWidth="1"/>
    <col min="7423" max="7423" width="10.140625" style="1" customWidth="1"/>
    <col min="7424" max="7424" width="10.28515625" style="1" bestFit="1" customWidth="1"/>
    <col min="7425" max="7425" width="9.140625" style="1"/>
    <col min="7426" max="7426" width="12.85546875" style="1" customWidth="1"/>
    <col min="7427" max="7672" width="9.140625" style="1"/>
    <col min="7673" max="7673" width="8.85546875" style="1" customWidth="1"/>
    <col min="7674" max="7677" width="9.140625" style="1"/>
    <col min="7678" max="7678" width="6" style="1" customWidth="1"/>
    <col min="7679" max="7679" width="10.140625" style="1" customWidth="1"/>
    <col min="7680" max="7680" width="10.28515625" style="1" bestFit="1" customWidth="1"/>
    <col min="7681" max="7681" width="9.140625" style="1"/>
    <col min="7682" max="7682" width="12.85546875" style="1" customWidth="1"/>
    <col min="7683" max="7928" width="9.140625" style="1"/>
    <col min="7929" max="7929" width="8.85546875" style="1" customWidth="1"/>
    <col min="7930" max="7933" width="9.140625" style="1"/>
    <col min="7934" max="7934" width="6" style="1" customWidth="1"/>
    <col min="7935" max="7935" width="10.140625" style="1" customWidth="1"/>
    <col min="7936" max="7936" width="10.28515625" style="1" bestFit="1" customWidth="1"/>
    <col min="7937" max="7937" width="9.140625" style="1"/>
    <col min="7938" max="7938" width="12.85546875" style="1" customWidth="1"/>
    <col min="7939" max="8184" width="9.140625" style="1"/>
    <col min="8185" max="8185" width="8.85546875" style="1" customWidth="1"/>
    <col min="8186" max="8189" width="9.140625" style="1"/>
    <col min="8190" max="8190" width="6" style="1" customWidth="1"/>
    <col min="8191" max="8191" width="10.140625" style="1" customWidth="1"/>
    <col min="8192" max="8192" width="10.28515625" style="1" bestFit="1" customWidth="1"/>
    <col min="8193" max="8193" width="9.140625" style="1"/>
    <col min="8194" max="8194" width="12.85546875" style="1" customWidth="1"/>
    <col min="8195" max="8440" width="9.140625" style="1"/>
    <col min="8441" max="8441" width="8.85546875" style="1" customWidth="1"/>
    <col min="8442" max="8445" width="9.140625" style="1"/>
    <col min="8446" max="8446" width="6" style="1" customWidth="1"/>
    <col min="8447" max="8447" width="10.140625" style="1" customWidth="1"/>
    <col min="8448" max="8448" width="10.28515625" style="1" bestFit="1" customWidth="1"/>
    <col min="8449" max="8449" width="9.140625" style="1"/>
    <col min="8450" max="8450" width="12.85546875" style="1" customWidth="1"/>
    <col min="8451" max="8696" width="9.140625" style="1"/>
    <col min="8697" max="8697" width="8.85546875" style="1" customWidth="1"/>
    <col min="8698" max="8701" width="9.140625" style="1"/>
    <col min="8702" max="8702" width="6" style="1" customWidth="1"/>
    <col min="8703" max="8703" width="10.140625" style="1" customWidth="1"/>
    <col min="8704" max="8704" width="10.28515625" style="1" bestFit="1" customWidth="1"/>
    <col min="8705" max="8705" width="9.140625" style="1"/>
    <col min="8706" max="8706" width="12.85546875" style="1" customWidth="1"/>
    <col min="8707" max="8952" width="9.140625" style="1"/>
    <col min="8953" max="8953" width="8.85546875" style="1" customWidth="1"/>
    <col min="8954" max="8957" width="9.140625" style="1"/>
    <col min="8958" max="8958" width="6" style="1" customWidth="1"/>
    <col min="8959" max="8959" width="10.140625" style="1" customWidth="1"/>
    <col min="8960" max="8960" width="10.28515625" style="1" bestFit="1" customWidth="1"/>
    <col min="8961" max="8961" width="9.140625" style="1"/>
    <col min="8962" max="8962" width="12.85546875" style="1" customWidth="1"/>
    <col min="8963" max="9208" width="9.140625" style="1"/>
    <col min="9209" max="9209" width="8.85546875" style="1" customWidth="1"/>
    <col min="9210" max="9213" width="9.140625" style="1"/>
    <col min="9214" max="9214" width="6" style="1" customWidth="1"/>
    <col min="9215" max="9215" width="10.140625" style="1" customWidth="1"/>
    <col min="9216" max="9216" width="10.28515625" style="1" bestFit="1" customWidth="1"/>
    <col min="9217" max="9217" width="9.140625" style="1"/>
    <col min="9218" max="9218" width="12.85546875" style="1" customWidth="1"/>
    <col min="9219" max="9464" width="9.140625" style="1"/>
    <col min="9465" max="9465" width="8.85546875" style="1" customWidth="1"/>
    <col min="9466" max="9469" width="9.140625" style="1"/>
    <col min="9470" max="9470" width="6" style="1" customWidth="1"/>
    <col min="9471" max="9471" width="10.140625" style="1" customWidth="1"/>
    <col min="9472" max="9472" width="10.28515625" style="1" bestFit="1" customWidth="1"/>
    <col min="9473" max="9473" width="9.140625" style="1"/>
    <col min="9474" max="9474" width="12.85546875" style="1" customWidth="1"/>
    <col min="9475" max="9720" width="9.140625" style="1"/>
    <col min="9721" max="9721" width="8.85546875" style="1" customWidth="1"/>
    <col min="9722" max="9725" width="9.140625" style="1"/>
    <col min="9726" max="9726" width="6" style="1" customWidth="1"/>
    <col min="9727" max="9727" width="10.140625" style="1" customWidth="1"/>
    <col min="9728" max="9728" width="10.28515625" style="1" bestFit="1" customWidth="1"/>
    <col min="9729" max="9729" width="9.140625" style="1"/>
    <col min="9730" max="9730" width="12.85546875" style="1" customWidth="1"/>
    <col min="9731" max="9976" width="9.140625" style="1"/>
    <col min="9977" max="9977" width="8.85546875" style="1" customWidth="1"/>
    <col min="9978" max="9981" width="9.140625" style="1"/>
    <col min="9982" max="9982" width="6" style="1" customWidth="1"/>
    <col min="9983" max="9983" width="10.140625" style="1" customWidth="1"/>
    <col min="9984" max="9984" width="10.28515625" style="1" bestFit="1" customWidth="1"/>
    <col min="9985" max="9985" width="9.140625" style="1"/>
    <col min="9986" max="9986" width="12.85546875" style="1" customWidth="1"/>
    <col min="9987" max="10232" width="9.140625" style="1"/>
    <col min="10233" max="10233" width="8.85546875" style="1" customWidth="1"/>
    <col min="10234" max="10237" width="9.140625" style="1"/>
    <col min="10238" max="10238" width="6" style="1" customWidth="1"/>
    <col min="10239" max="10239" width="10.140625" style="1" customWidth="1"/>
    <col min="10240" max="10240" width="10.28515625" style="1" bestFit="1" customWidth="1"/>
    <col min="10241" max="10241" width="9.140625" style="1"/>
    <col min="10242" max="10242" width="12.85546875" style="1" customWidth="1"/>
    <col min="10243" max="10488" width="9.140625" style="1"/>
    <col min="10489" max="10489" width="8.85546875" style="1" customWidth="1"/>
    <col min="10490" max="10493" width="9.140625" style="1"/>
    <col min="10494" max="10494" width="6" style="1" customWidth="1"/>
    <col min="10495" max="10495" width="10.140625" style="1" customWidth="1"/>
    <col min="10496" max="10496" width="10.28515625" style="1" bestFit="1" customWidth="1"/>
    <col min="10497" max="10497" width="9.140625" style="1"/>
    <col min="10498" max="10498" width="12.85546875" style="1" customWidth="1"/>
    <col min="10499" max="10744" width="9.140625" style="1"/>
    <col min="10745" max="10745" width="8.85546875" style="1" customWidth="1"/>
    <col min="10746" max="10749" width="9.140625" style="1"/>
    <col min="10750" max="10750" width="6" style="1" customWidth="1"/>
    <col min="10751" max="10751" width="10.140625" style="1" customWidth="1"/>
    <col min="10752" max="10752" width="10.28515625" style="1" bestFit="1" customWidth="1"/>
    <col min="10753" max="10753" width="9.140625" style="1"/>
    <col min="10754" max="10754" width="12.85546875" style="1" customWidth="1"/>
    <col min="10755" max="11000" width="9.140625" style="1"/>
    <col min="11001" max="11001" width="8.85546875" style="1" customWidth="1"/>
    <col min="11002" max="11005" width="9.140625" style="1"/>
    <col min="11006" max="11006" width="6" style="1" customWidth="1"/>
    <col min="11007" max="11007" width="10.140625" style="1" customWidth="1"/>
    <col min="11008" max="11008" width="10.28515625" style="1" bestFit="1" customWidth="1"/>
    <col min="11009" max="11009" width="9.140625" style="1"/>
    <col min="11010" max="11010" width="12.85546875" style="1" customWidth="1"/>
    <col min="11011" max="11256" width="9.140625" style="1"/>
    <col min="11257" max="11257" width="8.85546875" style="1" customWidth="1"/>
    <col min="11258" max="11261" width="9.140625" style="1"/>
    <col min="11262" max="11262" width="6" style="1" customWidth="1"/>
    <col min="11263" max="11263" width="10.140625" style="1" customWidth="1"/>
    <col min="11264" max="11264" width="10.28515625" style="1" bestFit="1" customWidth="1"/>
    <col min="11265" max="11265" width="9.140625" style="1"/>
    <col min="11266" max="11266" width="12.85546875" style="1" customWidth="1"/>
    <col min="11267" max="11512" width="9.140625" style="1"/>
    <col min="11513" max="11513" width="8.85546875" style="1" customWidth="1"/>
    <col min="11514" max="11517" width="9.140625" style="1"/>
    <col min="11518" max="11518" width="6" style="1" customWidth="1"/>
    <col min="11519" max="11519" width="10.140625" style="1" customWidth="1"/>
    <col min="11520" max="11520" width="10.28515625" style="1" bestFit="1" customWidth="1"/>
    <col min="11521" max="11521" width="9.140625" style="1"/>
    <col min="11522" max="11522" width="12.85546875" style="1" customWidth="1"/>
    <col min="11523" max="11768" width="9.140625" style="1"/>
    <col min="11769" max="11769" width="8.85546875" style="1" customWidth="1"/>
    <col min="11770" max="11773" width="9.140625" style="1"/>
    <col min="11774" max="11774" width="6" style="1" customWidth="1"/>
    <col min="11775" max="11775" width="10.140625" style="1" customWidth="1"/>
    <col min="11776" max="11776" width="10.28515625" style="1" bestFit="1" customWidth="1"/>
    <col min="11777" max="11777" width="9.140625" style="1"/>
    <col min="11778" max="11778" width="12.85546875" style="1" customWidth="1"/>
    <col min="11779" max="12024" width="9.140625" style="1"/>
    <col min="12025" max="12025" width="8.85546875" style="1" customWidth="1"/>
    <col min="12026" max="12029" width="9.140625" style="1"/>
    <col min="12030" max="12030" width="6" style="1" customWidth="1"/>
    <col min="12031" max="12031" width="10.140625" style="1" customWidth="1"/>
    <col min="12032" max="12032" width="10.28515625" style="1" bestFit="1" customWidth="1"/>
    <col min="12033" max="12033" width="9.140625" style="1"/>
    <col min="12034" max="12034" width="12.85546875" style="1" customWidth="1"/>
    <col min="12035" max="12280" width="9.140625" style="1"/>
    <col min="12281" max="12281" width="8.85546875" style="1" customWidth="1"/>
    <col min="12282" max="12285" width="9.140625" style="1"/>
    <col min="12286" max="12286" width="6" style="1" customWidth="1"/>
    <col min="12287" max="12287" width="10.140625" style="1" customWidth="1"/>
    <col min="12288" max="12288" width="10.28515625" style="1" bestFit="1" customWidth="1"/>
    <col min="12289" max="12289" width="9.140625" style="1"/>
    <col min="12290" max="12290" width="12.85546875" style="1" customWidth="1"/>
    <col min="12291" max="12536" width="9.140625" style="1"/>
    <col min="12537" max="12537" width="8.85546875" style="1" customWidth="1"/>
    <col min="12538" max="12541" width="9.140625" style="1"/>
    <col min="12542" max="12542" width="6" style="1" customWidth="1"/>
    <col min="12543" max="12543" width="10.140625" style="1" customWidth="1"/>
    <col min="12544" max="12544" width="10.28515625" style="1" bestFit="1" customWidth="1"/>
    <col min="12545" max="12545" width="9.140625" style="1"/>
    <col min="12546" max="12546" width="12.85546875" style="1" customWidth="1"/>
    <col min="12547" max="12792" width="9.140625" style="1"/>
    <col min="12793" max="12793" width="8.85546875" style="1" customWidth="1"/>
    <col min="12794" max="12797" width="9.140625" style="1"/>
    <col min="12798" max="12798" width="6" style="1" customWidth="1"/>
    <col min="12799" max="12799" width="10.140625" style="1" customWidth="1"/>
    <col min="12800" max="12800" width="10.28515625" style="1" bestFit="1" customWidth="1"/>
    <col min="12801" max="12801" width="9.140625" style="1"/>
    <col min="12802" max="12802" width="12.85546875" style="1" customWidth="1"/>
    <col min="12803" max="13048" width="9.140625" style="1"/>
    <col min="13049" max="13049" width="8.85546875" style="1" customWidth="1"/>
    <col min="13050" max="13053" width="9.140625" style="1"/>
    <col min="13054" max="13054" width="6" style="1" customWidth="1"/>
    <col min="13055" max="13055" width="10.140625" style="1" customWidth="1"/>
    <col min="13056" max="13056" width="10.28515625" style="1" bestFit="1" customWidth="1"/>
    <col min="13057" max="13057" width="9.140625" style="1"/>
    <col min="13058" max="13058" width="12.85546875" style="1" customWidth="1"/>
    <col min="13059" max="13304" width="9.140625" style="1"/>
    <col min="13305" max="13305" width="8.85546875" style="1" customWidth="1"/>
    <col min="13306" max="13309" width="9.140625" style="1"/>
    <col min="13310" max="13310" width="6" style="1" customWidth="1"/>
    <col min="13311" max="13311" width="10.140625" style="1" customWidth="1"/>
    <col min="13312" max="13312" width="10.28515625" style="1" bestFit="1" customWidth="1"/>
    <col min="13313" max="13313" width="9.140625" style="1"/>
    <col min="13314" max="13314" width="12.85546875" style="1" customWidth="1"/>
    <col min="13315" max="13560" width="9.140625" style="1"/>
    <col min="13561" max="13561" width="8.85546875" style="1" customWidth="1"/>
    <col min="13562" max="13565" width="9.140625" style="1"/>
    <col min="13566" max="13566" width="6" style="1" customWidth="1"/>
    <col min="13567" max="13567" width="10.140625" style="1" customWidth="1"/>
    <col min="13568" max="13568" width="10.28515625" style="1" bestFit="1" customWidth="1"/>
    <col min="13569" max="13569" width="9.140625" style="1"/>
    <col min="13570" max="13570" width="12.85546875" style="1" customWidth="1"/>
    <col min="13571" max="13816" width="9.140625" style="1"/>
    <col min="13817" max="13817" width="8.85546875" style="1" customWidth="1"/>
    <col min="13818" max="13821" width="9.140625" style="1"/>
    <col min="13822" max="13822" width="6" style="1" customWidth="1"/>
    <col min="13823" max="13823" width="10.140625" style="1" customWidth="1"/>
    <col min="13824" max="13824" width="10.28515625" style="1" bestFit="1" customWidth="1"/>
    <col min="13825" max="13825" width="9.140625" style="1"/>
    <col min="13826" max="13826" width="12.85546875" style="1" customWidth="1"/>
    <col min="13827" max="14072" width="9.140625" style="1"/>
    <col min="14073" max="14073" width="8.85546875" style="1" customWidth="1"/>
    <col min="14074" max="14077" width="9.140625" style="1"/>
    <col min="14078" max="14078" width="6" style="1" customWidth="1"/>
    <col min="14079" max="14079" width="10.140625" style="1" customWidth="1"/>
    <col min="14080" max="14080" width="10.28515625" style="1" bestFit="1" customWidth="1"/>
    <col min="14081" max="14081" width="9.140625" style="1"/>
    <col min="14082" max="14082" width="12.85546875" style="1" customWidth="1"/>
    <col min="14083" max="14328" width="9.140625" style="1"/>
    <col min="14329" max="14329" width="8.85546875" style="1" customWidth="1"/>
    <col min="14330" max="14333" width="9.140625" style="1"/>
    <col min="14334" max="14334" width="6" style="1" customWidth="1"/>
    <col min="14335" max="14335" width="10.140625" style="1" customWidth="1"/>
    <col min="14336" max="14336" width="10.28515625" style="1" bestFit="1" customWidth="1"/>
    <col min="14337" max="14337" width="9.140625" style="1"/>
    <col min="14338" max="14338" width="12.85546875" style="1" customWidth="1"/>
    <col min="14339" max="14584" width="9.140625" style="1"/>
    <col min="14585" max="14585" width="8.85546875" style="1" customWidth="1"/>
    <col min="14586" max="14589" width="9.140625" style="1"/>
    <col min="14590" max="14590" width="6" style="1" customWidth="1"/>
    <col min="14591" max="14591" width="10.140625" style="1" customWidth="1"/>
    <col min="14592" max="14592" width="10.28515625" style="1" bestFit="1" customWidth="1"/>
    <col min="14593" max="14593" width="9.140625" style="1"/>
    <col min="14594" max="14594" width="12.85546875" style="1" customWidth="1"/>
    <col min="14595" max="14840" width="9.140625" style="1"/>
    <col min="14841" max="14841" width="8.85546875" style="1" customWidth="1"/>
    <col min="14842" max="14845" width="9.140625" style="1"/>
    <col min="14846" max="14846" width="6" style="1" customWidth="1"/>
    <col min="14847" max="14847" width="10.140625" style="1" customWidth="1"/>
    <col min="14848" max="14848" width="10.28515625" style="1" bestFit="1" customWidth="1"/>
    <col min="14849" max="14849" width="9.140625" style="1"/>
    <col min="14850" max="14850" width="12.85546875" style="1" customWidth="1"/>
    <col min="14851" max="15096" width="9.140625" style="1"/>
    <col min="15097" max="15097" width="8.85546875" style="1" customWidth="1"/>
    <col min="15098" max="15101" width="9.140625" style="1"/>
    <col min="15102" max="15102" width="6" style="1" customWidth="1"/>
    <col min="15103" max="15103" width="10.140625" style="1" customWidth="1"/>
    <col min="15104" max="15104" width="10.28515625" style="1" bestFit="1" customWidth="1"/>
    <col min="15105" max="15105" width="9.140625" style="1"/>
    <col min="15106" max="15106" width="12.85546875" style="1" customWidth="1"/>
    <col min="15107" max="15352" width="9.140625" style="1"/>
    <col min="15353" max="15353" width="8.85546875" style="1" customWidth="1"/>
    <col min="15354" max="15357" width="9.140625" style="1"/>
    <col min="15358" max="15358" width="6" style="1" customWidth="1"/>
    <col min="15359" max="15359" width="10.140625" style="1" customWidth="1"/>
    <col min="15360" max="15360" width="10.28515625" style="1" bestFit="1" customWidth="1"/>
    <col min="15361" max="15361" width="9.140625" style="1"/>
    <col min="15362" max="15362" width="12.85546875" style="1" customWidth="1"/>
    <col min="15363" max="15608" width="9.140625" style="1"/>
    <col min="15609" max="15609" width="8.85546875" style="1" customWidth="1"/>
    <col min="15610" max="15613" width="9.140625" style="1"/>
    <col min="15614" max="15614" width="6" style="1" customWidth="1"/>
    <col min="15615" max="15615" width="10.140625" style="1" customWidth="1"/>
    <col min="15616" max="15616" width="10.28515625" style="1" bestFit="1" customWidth="1"/>
    <col min="15617" max="15617" width="9.140625" style="1"/>
    <col min="15618" max="15618" width="12.85546875" style="1" customWidth="1"/>
    <col min="15619" max="15864" width="9.140625" style="1"/>
    <col min="15865" max="15865" width="8.85546875" style="1" customWidth="1"/>
    <col min="15866" max="15869" width="9.140625" style="1"/>
    <col min="15870" max="15870" width="6" style="1" customWidth="1"/>
    <col min="15871" max="15871" width="10.140625" style="1" customWidth="1"/>
    <col min="15872" max="15872" width="10.28515625" style="1" bestFit="1" customWidth="1"/>
    <col min="15873" max="15873" width="9.140625" style="1"/>
    <col min="15874" max="15874" width="12.85546875" style="1" customWidth="1"/>
    <col min="15875" max="16120" width="9.140625" style="1"/>
    <col min="16121" max="16121" width="8.85546875" style="1" customWidth="1"/>
    <col min="16122" max="16125" width="9.140625" style="1"/>
    <col min="16126" max="16126" width="6" style="1" customWidth="1"/>
    <col min="16127" max="16127" width="10.140625" style="1" customWidth="1"/>
    <col min="16128" max="16128" width="10.28515625" style="1" bestFit="1" customWidth="1"/>
    <col min="16129" max="16129" width="9.140625" style="1"/>
    <col min="16130" max="16130" width="12.85546875" style="1" customWidth="1"/>
    <col min="16131" max="16375" width="9.140625" style="1"/>
    <col min="16376" max="16384" width="9.140625" style="1" customWidth="1"/>
  </cols>
  <sheetData>
    <row r="1" spans="1:5" ht="31.9" customHeight="1" thickBot="1" x14ac:dyDescent="0.3">
      <c r="A1" s="497" t="e" vm="1">
        <v>#VALUE!</v>
      </c>
      <c r="B1" s="498"/>
      <c r="C1" s="475" t="s">
        <v>398</v>
      </c>
      <c r="D1" s="476"/>
      <c r="E1" s="477"/>
    </row>
    <row r="2" spans="1:5" ht="21" thickBot="1" x14ac:dyDescent="0.35">
      <c r="A2" s="499"/>
      <c r="B2" s="486"/>
      <c r="C2" s="478" t="s">
        <v>540</v>
      </c>
      <c r="D2" s="479"/>
      <c r="E2" s="480"/>
    </row>
    <row r="3" spans="1:5" x14ac:dyDescent="0.2">
      <c r="A3" s="499"/>
      <c r="B3" s="486"/>
      <c r="C3" s="494" t="s">
        <v>0</v>
      </c>
      <c r="D3" s="495"/>
      <c r="E3" s="496"/>
    </row>
    <row r="4" spans="1:5" ht="15" x14ac:dyDescent="0.25">
      <c r="A4" s="499"/>
      <c r="B4" s="486"/>
      <c r="C4" s="469" t="s">
        <v>1</v>
      </c>
      <c r="D4" s="470"/>
      <c r="E4" s="471"/>
    </row>
    <row r="5" spans="1:5" ht="14.45" customHeight="1" thickBot="1" x14ac:dyDescent="0.3">
      <c r="A5" s="500"/>
      <c r="B5" s="488"/>
      <c r="C5" s="484" t="s">
        <v>532</v>
      </c>
      <c r="D5" s="470"/>
      <c r="E5" s="471"/>
    </row>
    <row r="6" spans="1:5" ht="15" customHeight="1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98" t="s">
        <v>42</v>
      </c>
      <c r="B9" s="99"/>
      <c r="C9" s="201"/>
      <c r="D9" s="101"/>
      <c r="E9" s="100"/>
    </row>
    <row r="10" spans="1:5" ht="15" x14ac:dyDescent="0.25">
      <c r="A10" s="368" t="s">
        <v>365</v>
      </c>
      <c r="B10" s="14"/>
      <c r="C10" s="181"/>
      <c r="D10" s="16"/>
      <c r="E10" s="17"/>
    </row>
    <row r="11" spans="1:5" ht="15" x14ac:dyDescent="0.25">
      <c r="A11" s="368" t="s">
        <v>43</v>
      </c>
      <c r="B11" s="14"/>
      <c r="C11" s="181"/>
      <c r="D11" s="16"/>
      <c r="E11" s="17"/>
    </row>
    <row r="12" spans="1:5" ht="15" x14ac:dyDescent="0.25">
      <c r="A12" s="14"/>
      <c r="B12" s="14"/>
      <c r="C12" s="181"/>
      <c r="D12" s="16"/>
      <c r="E12" s="17"/>
    </row>
    <row r="13" spans="1:5" ht="15" x14ac:dyDescent="0.25">
      <c r="A13" s="14"/>
      <c r="B13" s="14"/>
      <c r="C13" s="199" t="s">
        <v>400</v>
      </c>
      <c r="D13" s="16"/>
      <c r="E13" s="17"/>
    </row>
    <row r="14" spans="1:5" ht="13.15" customHeight="1" x14ac:dyDescent="0.25">
      <c r="A14" s="20" t="s">
        <v>6</v>
      </c>
      <c r="B14" s="14" t="s">
        <v>376</v>
      </c>
      <c r="C14" s="146" t="s">
        <v>378</v>
      </c>
      <c r="D14" s="19" t="s">
        <v>7</v>
      </c>
      <c r="E14" s="18" t="s">
        <v>8</v>
      </c>
    </row>
    <row r="15" spans="1:5" ht="15.6" customHeight="1" x14ac:dyDescent="0.25">
      <c r="A15" s="21" t="s">
        <v>180</v>
      </c>
      <c r="B15" s="143">
        <f>C15/0.82</f>
        <v>68652.439024390245</v>
      </c>
      <c r="C15" s="179">
        <v>56295</v>
      </c>
      <c r="D15" s="24"/>
      <c r="E15" s="25" t="str">
        <f>IF(C15*D15,C15*D15,"")</f>
        <v/>
      </c>
    </row>
    <row r="16" spans="1:5" ht="15" x14ac:dyDescent="0.25">
      <c r="A16" s="14"/>
      <c r="B16" s="14"/>
      <c r="C16" s="180"/>
      <c r="D16" s="19"/>
      <c r="E16" s="18"/>
    </row>
    <row r="17" spans="1:5" ht="15" x14ac:dyDescent="0.25">
      <c r="A17" s="20" t="s">
        <v>44</v>
      </c>
      <c r="B17" s="14"/>
      <c r="C17" s="181"/>
      <c r="D17" s="16"/>
      <c r="E17" s="18"/>
    </row>
    <row r="18" spans="1:5" ht="15.6" customHeight="1" x14ac:dyDescent="0.25">
      <c r="A18" s="22" t="s">
        <v>181</v>
      </c>
      <c r="B18" s="143">
        <f t="shared" ref="B18:B35" si="0">C18/0.82</f>
        <v>1218.2926829268292</v>
      </c>
      <c r="C18" s="179">
        <v>999</v>
      </c>
      <c r="D18" s="24"/>
      <c r="E18" s="25" t="str">
        <f t="shared" ref="E18:E32" si="1">IF(C18*D18,C18*D18,"")</f>
        <v/>
      </c>
    </row>
    <row r="19" spans="1:5" ht="15" x14ac:dyDescent="0.25">
      <c r="A19" s="22" t="s">
        <v>239</v>
      </c>
      <c r="B19" s="143">
        <f t="shared" si="0"/>
        <v>609.7560975609756</v>
      </c>
      <c r="C19" s="179">
        <v>500</v>
      </c>
      <c r="D19" s="24"/>
      <c r="E19" s="25" t="str">
        <f t="shared" si="1"/>
        <v/>
      </c>
    </row>
    <row r="20" spans="1:5" ht="15" x14ac:dyDescent="0.25">
      <c r="A20" s="22" t="s">
        <v>80</v>
      </c>
      <c r="B20" s="143">
        <f t="shared" si="0"/>
        <v>2528.0487804878048</v>
      </c>
      <c r="C20" s="179">
        <v>2073</v>
      </c>
      <c r="D20" s="24"/>
      <c r="E20" s="25" t="str">
        <f t="shared" si="1"/>
        <v/>
      </c>
    </row>
    <row r="21" spans="1:5" ht="15" x14ac:dyDescent="0.25">
      <c r="A21" s="21" t="s">
        <v>191</v>
      </c>
      <c r="B21" s="143">
        <f t="shared" si="0"/>
        <v>465.85365853658539</v>
      </c>
      <c r="C21" s="179">
        <v>382</v>
      </c>
      <c r="D21" s="24"/>
      <c r="E21" s="25" t="str">
        <f t="shared" si="1"/>
        <v/>
      </c>
    </row>
    <row r="22" spans="1:5" ht="15" x14ac:dyDescent="0.25">
      <c r="A22" s="22" t="s">
        <v>82</v>
      </c>
      <c r="B22" s="143">
        <f t="shared" si="0"/>
        <v>652.43902439024396</v>
      </c>
      <c r="C22" s="179">
        <v>535</v>
      </c>
      <c r="D22" s="24"/>
      <c r="E22" s="25" t="str">
        <f t="shared" si="1"/>
        <v/>
      </c>
    </row>
    <row r="23" spans="1:5" ht="15" x14ac:dyDescent="0.25">
      <c r="A23" s="22" t="s">
        <v>83</v>
      </c>
      <c r="B23" s="143">
        <f t="shared" si="0"/>
        <v>324.39024390243907</v>
      </c>
      <c r="C23" s="179">
        <v>266</v>
      </c>
      <c r="D23" s="24"/>
      <c r="E23" s="25" t="str">
        <f t="shared" si="1"/>
        <v/>
      </c>
    </row>
    <row r="24" spans="1:5" ht="15" x14ac:dyDescent="0.25">
      <c r="A24" s="22" t="s">
        <v>84</v>
      </c>
      <c r="B24" s="143">
        <f t="shared" si="0"/>
        <v>906.09756097560978</v>
      </c>
      <c r="C24" s="179">
        <v>743</v>
      </c>
      <c r="D24" s="24"/>
      <c r="E24" s="25" t="str">
        <f t="shared" si="1"/>
        <v/>
      </c>
    </row>
    <row r="25" spans="1:5" ht="15" x14ac:dyDescent="0.25">
      <c r="A25" s="22" t="s">
        <v>182</v>
      </c>
      <c r="B25" s="143">
        <f t="shared" si="0"/>
        <v>2898.7804878048782</v>
      </c>
      <c r="C25" s="179">
        <v>2377</v>
      </c>
      <c r="D25" s="24"/>
      <c r="E25" s="25" t="str">
        <f t="shared" si="1"/>
        <v/>
      </c>
    </row>
    <row r="26" spans="1:5" ht="15" x14ac:dyDescent="0.25">
      <c r="A26" s="22" t="s">
        <v>219</v>
      </c>
      <c r="B26" s="143">
        <f t="shared" si="0"/>
        <v>224.39024390243904</v>
      </c>
      <c r="C26" s="179">
        <v>184</v>
      </c>
      <c r="D26" s="24"/>
      <c r="E26" s="25" t="str">
        <f t="shared" si="1"/>
        <v/>
      </c>
    </row>
    <row r="27" spans="1:5" ht="15" x14ac:dyDescent="0.25">
      <c r="A27" s="22" t="s">
        <v>183</v>
      </c>
      <c r="B27" s="143">
        <f t="shared" si="0"/>
        <v>1467.0731707317075</v>
      </c>
      <c r="C27" s="179">
        <v>1203</v>
      </c>
      <c r="D27" s="24"/>
      <c r="E27" s="25" t="str">
        <f t="shared" si="1"/>
        <v/>
      </c>
    </row>
    <row r="28" spans="1:5" ht="15" x14ac:dyDescent="0.25">
      <c r="A28" s="22" t="s">
        <v>125</v>
      </c>
      <c r="B28" s="143">
        <f t="shared" si="0"/>
        <v>1471.9512195121952</v>
      </c>
      <c r="C28" s="179">
        <v>1207</v>
      </c>
      <c r="D28" s="24"/>
      <c r="E28" s="25" t="str">
        <f t="shared" si="1"/>
        <v/>
      </c>
    </row>
    <row r="29" spans="1:5" ht="15" x14ac:dyDescent="0.25">
      <c r="A29" s="22" t="s">
        <v>184</v>
      </c>
      <c r="B29" s="143">
        <f t="shared" si="0"/>
        <v>1337.8048780487807</v>
      </c>
      <c r="C29" s="179">
        <v>1097</v>
      </c>
      <c r="D29" s="24"/>
      <c r="E29" s="25" t="str">
        <f t="shared" si="1"/>
        <v/>
      </c>
    </row>
    <row r="30" spans="1:5" ht="15" x14ac:dyDescent="0.25">
      <c r="A30" s="22" t="s">
        <v>185</v>
      </c>
      <c r="B30" s="143">
        <f t="shared" si="0"/>
        <v>1002.439024390244</v>
      </c>
      <c r="C30" s="179">
        <v>822</v>
      </c>
      <c r="D30" s="24"/>
      <c r="E30" s="25" t="str">
        <f t="shared" si="1"/>
        <v/>
      </c>
    </row>
    <row r="31" spans="1:5" ht="15" x14ac:dyDescent="0.25">
      <c r="A31" s="22" t="s">
        <v>175</v>
      </c>
      <c r="B31" s="143">
        <f t="shared" si="0"/>
        <v>1303.6585365853659</v>
      </c>
      <c r="C31" s="179">
        <v>1069</v>
      </c>
      <c r="D31" s="24"/>
      <c r="E31" s="25" t="str">
        <f t="shared" si="1"/>
        <v/>
      </c>
    </row>
    <row r="32" spans="1:5" ht="15" x14ac:dyDescent="0.25">
      <c r="A32" s="22" t="s">
        <v>186</v>
      </c>
      <c r="B32" s="143">
        <f t="shared" si="0"/>
        <v>8606.0975609756097</v>
      </c>
      <c r="C32" s="179">
        <v>7057</v>
      </c>
      <c r="D32" s="24"/>
      <c r="E32" s="25" t="str">
        <f t="shared" si="1"/>
        <v/>
      </c>
    </row>
    <row r="33" spans="1:5" ht="15" x14ac:dyDescent="0.25">
      <c r="A33" s="22" t="s">
        <v>187</v>
      </c>
      <c r="B33" s="143">
        <f t="shared" si="0"/>
        <v>908.53658536585374</v>
      </c>
      <c r="C33" s="179">
        <v>745</v>
      </c>
      <c r="D33" s="24"/>
      <c r="E33" s="25" t="str">
        <f>IF(C33*D33,C33*D33,"")</f>
        <v/>
      </c>
    </row>
    <row r="34" spans="1:5" ht="15" x14ac:dyDescent="0.25">
      <c r="A34" s="22" t="s">
        <v>188</v>
      </c>
      <c r="B34" s="143">
        <f t="shared" si="0"/>
        <v>713.41463414634154</v>
      </c>
      <c r="C34" s="185">
        <v>585</v>
      </c>
      <c r="D34" s="46"/>
      <c r="E34" s="87" t="str">
        <f>IF(C34*D34,C34*D34,"")</f>
        <v/>
      </c>
    </row>
    <row r="35" spans="1:5" ht="15" x14ac:dyDescent="0.25">
      <c r="A35" s="22" t="s">
        <v>389</v>
      </c>
      <c r="B35" s="143">
        <f t="shared" si="0"/>
        <v>2293.9024390243903</v>
      </c>
      <c r="C35" s="179">
        <v>1881</v>
      </c>
      <c r="D35" s="24"/>
      <c r="E35" s="47" t="str">
        <f>IF(C35*D35,C35*D35,"")</f>
        <v/>
      </c>
    </row>
    <row r="36" spans="1:5" ht="15" x14ac:dyDescent="0.25">
      <c r="A36" s="14"/>
      <c r="B36" s="14"/>
      <c r="C36" s="181"/>
      <c r="D36" s="16"/>
      <c r="E36" s="17"/>
    </row>
    <row r="37" spans="1:5" ht="15" x14ac:dyDescent="0.25">
      <c r="A37" s="20" t="s">
        <v>45</v>
      </c>
      <c r="B37" s="14"/>
      <c r="C37" s="181"/>
      <c r="D37" s="16"/>
      <c r="E37" s="18"/>
    </row>
    <row r="38" spans="1:5" ht="15" x14ac:dyDescent="0.25">
      <c r="A38" s="22" t="s">
        <v>189</v>
      </c>
      <c r="B38" s="143">
        <f>C38/0.82</f>
        <v>12002.439024390245</v>
      </c>
      <c r="C38" s="179">
        <v>9842</v>
      </c>
      <c r="D38" s="24"/>
      <c r="E38" s="25" t="str">
        <f>IF(C38*D38,C38*D38,"")</f>
        <v/>
      </c>
    </row>
    <row r="39" spans="1:5" ht="15" x14ac:dyDescent="0.25">
      <c r="A39" s="22" t="s">
        <v>190</v>
      </c>
      <c r="B39" s="143">
        <f>C39/0.82</f>
        <v>2617.0731707317073</v>
      </c>
      <c r="C39" s="179">
        <v>2146</v>
      </c>
      <c r="D39" s="24"/>
      <c r="E39" s="25" t="str">
        <f>IF(C39*D39,C39*D39,"")</f>
        <v/>
      </c>
    </row>
    <row r="40" spans="1:5" ht="15" x14ac:dyDescent="0.25">
      <c r="A40" s="14"/>
      <c r="B40" s="14"/>
      <c r="C40" s="181"/>
      <c r="D40" s="16"/>
      <c r="E40" s="17"/>
    </row>
    <row r="41" spans="1:5" ht="15" x14ac:dyDescent="0.25">
      <c r="A41" s="20" t="s">
        <v>37</v>
      </c>
      <c r="B41" s="14"/>
      <c r="C41" s="181"/>
      <c r="D41" s="16"/>
      <c r="E41" s="18"/>
    </row>
    <row r="42" spans="1:5" ht="15" x14ac:dyDescent="0.25">
      <c r="A42" s="22" t="s">
        <v>98</v>
      </c>
      <c r="B42" s="143">
        <f>C42/0.82</f>
        <v>763.41463414634154</v>
      </c>
      <c r="C42" s="179">
        <v>626</v>
      </c>
      <c r="D42" s="24"/>
      <c r="E42" s="25" t="str">
        <f>IF(C42*D42,C42*D42,"")</f>
        <v/>
      </c>
    </row>
    <row r="43" spans="1:5" ht="15" x14ac:dyDescent="0.25">
      <c r="A43" s="22" t="s">
        <v>96</v>
      </c>
      <c r="B43" s="143">
        <f t="shared" ref="B43:B44" si="2">C43*1.18</f>
        <v>0</v>
      </c>
      <c r="C43" s="179">
        <v>0</v>
      </c>
      <c r="D43" s="24"/>
      <c r="E43" s="25" t="str">
        <f>IF(C43*D43,C43*D43,"")</f>
        <v/>
      </c>
    </row>
    <row r="44" spans="1:5" ht="15" x14ac:dyDescent="0.25">
      <c r="A44" s="22" t="s">
        <v>97</v>
      </c>
      <c r="B44" s="143">
        <f t="shared" si="2"/>
        <v>0</v>
      </c>
      <c r="C44" s="179">
        <v>0</v>
      </c>
      <c r="D44" s="24"/>
      <c r="E44" s="40" t="str">
        <f>IF(C44*D44,C44*D44,"")</f>
        <v/>
      </c>
    </row>
    <row r="45" spans="1:5" ht="15" x14ac:dyDescent="0.25">
      <c r="A45" s="14"/>
      <c r="B45" s="14"/>
      <c r="C45" s="181"/>
      <c r="D45" s="16"/>
      <c r="E45" s="17"/>
    </row>
    <row r="46" spans="1:5" ht="15" x14ac:dyDescent="0.25">
      <c r="A46" s="20" t="s">
        <v>11</v>
      </c>
      <c r="B46" s="14"/>
      <c r="C46" s="181"/>
      <c r="D46" s="16"/>
      <c r="E46" s="18"/>
    </row>
    <row r="47" spans="1:5" ht="15" x14ac:dyDescent="0.25">
      <c r="A47" s="22" t="s">
        <v>246</v>
      </c>
      <c r="B47" s="143">
        <f>C47/0.82</f>
        <v>1474.3902439024391</v>
      </c>
      <c r="C47" s="179">
        <v>1209</v>
      </c>
      <c r="D47" s="48"/>
      <c r="E47" s="49" t="str">
        <f>IF(C47*D47,C47*D47,"")</f>
        <v/>
      </c>
    </row>
    <row r="48" spans="1:5" ht="15" x14ac:dyDescent="0.25">
      <c r="A48" s="14"/>
      <c r="B48" s="14"/>
      <c r="C48" s="180"/>
      <c r="D48" s="19"/>
      <c r="E48" s="18"/>
    </row>
    <row r="49" spans="1:5" ht="15" x14ac:dyDescent="0.25">
      <c r="A49" s="20" t="s">
        <v>12</v>
      </c>
      <c r="B49" s="14"/>
      <c r="C49" s="181"/>
      <c r="D49" s="16"/>
      <c r="E49" s="18"/>
    </row>
    <row r="50" spans="1:5" ht="15" x14ac:dyDescent="0.25">
      <c r="A50" s="22" t="s">
        <v>89</v>
      </c>
      <c r="B50" s="143">
        <f t="shared" ref="B50:B54" si="3">C50*1.18</f>
        <v>0</v>
      </c>
      <c r="C50" s="179">
        <v>0</v>
      </c>
      <c r="D50" s="24"/>
      <c r="E50" s="25" t="str">
        <f>IF(C50*D50,C50*D50,"")</f>
        <v/>
      </c>
    </row>
    <row r="51" spans="1:5" ht="15" x14ac:dyDescent="0.25">
      <c r="A51" s="22" t="s">
        <v>90</v>
      </c>
      <c r="B51" s="143">
        <f t="shared" si="3"/>
        <v>0</v>
      </c>
      <c r="C51" s="179">
        <v>0</v>
      </c>
      <c r="D51" s="24"/>
      <c r="E51" s="25" t="str">
        <f>IF(C51*D51,C51*D51,"")</f>
        <v/>
      </c>
    </row>
    <row r="52" spans="1:5" ht="15" x14ac:dyDescent="0.25">
      <c r="A52" s="22" t="s">
        <v>91</v>
      </c>
      <c r="B52" s="143">
        <f t="shared" si="3"/>
        <v>0</v>
      </c>
      <c r="C52" s="179">
        <v>0</v>
      </c>
      <c r="D52" s="24"/>
      <c r="E52" s="25" t="str">
        <f>IF(C52*D52,C52*D52,"")</f>
        <v/>
      </c>
    </row>
    <row r="53" spans="1:5" ht="15" x14ac:dyDescent="0.25">
      <c r="A53" s="22" t="s">
        <v>92</v>
      </c>
      <c r="B53" s="143">
        <f t="shared" si="3"/>
        <v>0</v>
      </c>
      <c r="C53" s="179">
        <v>0</v>
      </c>
      <c r="D53" s="24"/>
      <c r="E53" s="25"/>
    </row>
    <row r="54" spans="1:5" ht="15" x14ac:dyDescent="0.25">
      <c r="A54" s="22" t="s">
        <v>93</v>
      </c>
      <c r="B54" s="22">
        <f t="shared" si="3"/>
        <v>1649.6399999999999</v>
      </c>
      <c r="C54" s="185">
        <v>1398</v>
      </c>
      <c r="D54" s="24"/>
      <c r="E54" s="25" t="str">
        <f>IF(C54*D54,C54*D54,"")</f>
        <v/>
      </c>
    </row>
    <row r="55" spans="1:5" ht="15" x14ac:dyDescent="0.25">
      <c r="A55" s="14"/>
      <c r="B55" s="14"/>
      <c r="C55" s="185"/>
      <c r="D55" s="16"/>
      <c r="E55" s="18"/>
    </row>
    <row r="56" spans="1:5" ht="15" x14ac:dyDescent="0.25">
      <c r="A56" s="20" t="s">
        <v>13</v>
      </c>
      <c r="B56" s="14"/>
      <c r="C56" s="181"/>
      <c r="D56" s="16"/>
      <c r="E56" s="18"/>
    </row>
    <row r="57" spans="1:5" ht="15" x14ac:dyDescent="0.25">
      <c r="A57" s="22" t="s">
        <v>94</v>
      </c>
      <c r="B57" s="143">
        <f t="shared" ref="B57:B58" si="4">C57*1.18</f>
        <v>0</v>
      </c>
      <c r="C57" s="179">
        <v>0</v>
      </c>
      <c r="D57" s="24"/>
      <c r="E57" s="25" t="str">
        <f>IF(C57*D57,C57*D57,"")</f>
        <v/>
      </c>
    </row>
    <row r="58" spans="1:5" ht="15" x14ac:dyDescent="0.25">
      <c r="A58" s="22" t="s">
        <v>95</v>
      </c>
      <c r="B58" s="143">
        <f t="shared" si="4"/>
        <v>0</v>
      </c>
      <c r="C58" s="179">
        <v>0</v>
      </c>
      <c r="D58" s="24"/>
      <c r="E58" s="25" t="str">
        <f>IF(C58*D58,C58*D58,"")</f>
        <v/>
      </c>
    </row>
    <row r="59" spans="1:5" ht="15" x14ac:dyDescent="0.25">
      <c r="A59" s="14"/>
      <c r="B59" s="14"/>
      <c r="C59" s="181"/>
      <c r="D59" s="16"/>
      <c r="E59" s="18"/>
    </row>
    <row r="60" spans="1:5" ht="15" x14ac:dyDescent="0.25">
      <c r="A60" s="14"/>
      <c r="B60" s="14"/>
      <c r="C60" s="181"/>
      <c r="D60" s="16"/>
      <c r="E60" s="17"/>
    </row>
    <row r="61" spans="1:5" ht="15" x14ac:dyDescent="0.25">
      <c r="A61" s="20" t="s">
        <v>15</v>
      </c>
      <c r="B61" s="14"/>
      <c r="C61" s="181"/>
      <c r="D61" s="16"/>
      <c r="E61" s="17"/>
    </row>
    <row r="62" spans="1:5" ht="15" x14ac:dyDescent="0.25">
      <c r="A62" s="22" t="s">
        <v>339</v>
      </c>
      <c r="B62" s="22"/>
      <c r="C62" s="179">
        <v>3.5</v>
      </c>
      <c r="D62" s="32"/>
      <c r="E62" s="25" t="str">
        <f>IF(C62*D62,C62*D62,"")</f>
        <v/>
      </c>
    </row>
    <row r="63" spans="1:5" ht="15" x14ac:dyDescent="0.25">
      <c r="A63" s="22" t="s">
        <v>16</v>
      </c>
      <c r="B63" s="22"/>
      <c r="C63" s="179">
        <v>1.5</v>
      </c>
      <c r="D63" s="32"/>
      <c r="E63" s="25" t="str">
        <f>IF(C63*D63,C63*D63,"")</f>
        <v/>
      </c>
    </row>
    <row r="64" spans="1:5" ht="15" x14ac:dyDescent="0.25">
      <c r="A64" s="14"/>
      <c r="B64" s="19"/>
      <c r="C64" s="204"/>
      <c r="D64" s="18" t="s">
        <v>17</v>
      </c>
      <c r="E64" s="33">
        <f>SUM(E15:E63)</f>
        <v>0</v>
      </c>
    </row>
    <row r="65" spans="1:5" ht="15" x14ac:dyDescent="0.25">
      <c r="A65" s="14" t="s">
        <v>18</v>
      </c>
      <c r="B65" s="34"/>
      <c r="C65" s="205"/>
      <c r="D65" s="18" t="s">
        <v>19</v>
      </c>
      <c r="E65" s="33" t="e">
        <f>SUM(#REF!*(E64)/100)</f>
        <v>#REF!</v>
      </c>
    </row>
    <row r="66" spans="1:5" ht="15" x14ac:dyDescent="0.25">
      <c r="A66" s="14"/>
      <c r="B66" s="14"/>
      <c r="C66" s="204"/>
      <c r="D66" s="18" t="s">
        <v>20</v>
      </c>
      <c r="E66" s="36" t="e">
        <f>E64+E65</f>
        <v>#REF!</v>
      </c>
    </row>
    <row r="67" spans="1:5" ht="15" x14ac:dyDescent="0.25">
      <c r="A67" s="14"/>
      <c r="B67" s="14"/>
      <c r="C67" s="180"/>
      <c r="D67" s="19"/>
      <c r="E67" s="18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6E794ABB-B374-487E-9DC7-E0A24F105583}"/>
    <hyperlink ref="C5" r:id="rId2" xr:uid="{3CCF8ACE-3DBD-4134-B594-5D94AF46828A}"/>
  </hyperlinks>
  <pageMargins left="0.5" right="0.5" top="0.25" bottom="0.25" header="0.5" footer="0.5"/>
  <pageSetup fitToHeight="0" orientation="portrait" r:id="rId3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9A0B-9E76-453B-AF16-C52B6ADCF01A}">
  <dimension ref="A1:E113"/>
  <sheetViews>
    <sheetView tabSelected="1" workbookViewId="0">
      <selection activeCell="I17" sqref="I17"/>
    </sheetView>
  </sheetViews>
  <sheetFormatPr defaultRowHeight="12.75" x14ac:dyDescent="0.2"/>
  <cols>
    <col min="1" max="1" width="48.28515625" style="1" customWidth="1"/>
    <col min="2" max="2" width="9" style="1" customWidth="1"/>
    <col min="3" max="3" width="11.42578125" style="206" customWidth="1"/>
    <col min="4" max="4" width="8.140625" style="3" customWidth="1"/>
    <col min="5" max="5" width="11.42578125" style="2" customWidth="1"/>
    <col min="6" max="6" width="13.85546875" style="1" customWidth="1"/>
    <col min="7" max="244" width="9.140625" style="1"/>
    <col min="245" max="245" width="8.85546875" style="1" customWidth="1"/>
    <col min="246" max="249" width="9.140625" style="1"/>
    <col min="250" max="250" width="6" style="1" customWidth="1"/>
    <col min="251" max="251" width="7.42578125" style="1" customWidth="1"/>
    <col min="252" max="252" width="10.28515625" style="1" bestFit="1" customWidth="1"/>
    <col min="253" max="253" width="9.140625" style="1"/>
    <col min="254" max="254" width="13.140625" style="1" customWidth="1"/>
    <col min="255" max="500" width="9.140625" style="1"/>
    <col min="501" max="501" width="8.85546875" style="1" customWidth="1"/>
    <col min="502" max="505" width="9.140625" style="1"/>
    <col min="506" max="506" width="6" style="1" customWidth="1"/>
    <col min="507" max="507" width="7.42578125" style="1" customWidth="1"/>
    <col min="508" max="508" width="10.28515625" style="1" bestFit="1" customWidth="1"/>
    <col min="509" max="509" width="9.140625" style="1"/>
    <col min="510" max="510" width="13.140625" style="1" customWidth="1"/>
    <col min="511" max="756" width="9.140625" style="1"/>
    <col min="757" max="757" width="8.85546875" style="1" customWidth="1"/>
    <col min="758" max="761" width="9.140625" style="1"/>
    <col min="762" max="762" width="6" style="1" customWidth="1"/>
    <col min="763" max="763" width="7.42578125" style="1" customWidth="1"/>
    <col min="764" max="764" width="10.28515625" style="1" bestFit="1" customWidth="1"/>
    <col min="765" max="765" width="9.140625" style="1"/>
    <col min="766" max="766" width="13.140625" style="1" customWidth="1"/>
    <col min="767" max="1012" width="9.140625" style="1"/>
    <col min="1013" max="1013" width="8.85546875" style="1" customWidth="1"/>
    <col min="1014" max="1017" width="9.140625" style="1"/>
    <col min="1018" max="1018" width="6" style="1" customWidth="1"/>
    <col min="1019" max="1019" width="7.42578125" style="1" customWidth="1"/>
    <col min="1020" max="1020" width="10.28515625" style="1" bestFit="1" customWidth="1"/>
    <col min="1021" max="1021" width="9.140625" style="1"/>
    <col min="1022" max="1022" width="13.140625" style="1" customWidth="1"/>
    <col min="1023" max="1268" width="9.140625" style="1"/>
    <col min="1269" max="1269" width="8.85546875" style="1" customWidth="1"/>
    <col min="1270" max="1273" width="9.140625" style="1"/>
    <col min="1274" max="1274" width="6" style="1" customWidth="1"/>
    <col min="1275" max="1275" width="7.42578125" style="1" customWidth="1"/>
    <col min="1276" max="1276" width="10.28515625" style="1" bestFit="1" customWidth="1"/>
    <col min="1277" max="1277" width="9.140625" style="1"/>
    <col min="1278" max="1278" width="13.140625" style="1" customWidth="1"/>
    <col min="1279" max="1524" width="9.140625" style="1"/>
    <col min="1525" max="1525" width="8.85546875" style="1" customWidth="1"/>
    <col min="1526" max="1529" width="9.140625" style="1"/>
    <col min="1530" max="1530" width="6" style="1" customWidth="1"/>
    <col min="1531" max="1531" width="7.42578125" style="1" customWidth="1"/>
    <col min="1532" max="1532" width="10.28515625" style="1" bestFit="1" customWidth="1"/>
    <col min="1533" max="1533" width="9.140625" style="1"/>
    <col min="1534" max="1534" width="13.140625" style="1" customWidth="1"/>
    <col min="1535" max="1780" width="9.140625" style="1"/>
    <col min="1781" max="1781" width="8.85546875" style="1" customWidth="1"/>
    <col min="1782" max="1785" width="9.140625" style="1"/>
    <col min="1786" max="1786" width="6" style="1" customWidth="1"/>
    <col min="1787" max="1787" width="7.42578125" style="1" customWidth="1"/>
    <col min="1788" max="1788" width="10.28515625" style="1" bestFit="1" customWidth="1"/>
    <col min="1789" max="1789" width="9.140625" style="1"/>
    <col min="1790" max="1790" width="13.140625" style="1" customWidth="1"/>
    <col min="1791" max="2036" width="9.140625" style="1"/>
    <col min="2037" max="2037" width="8.85546875" style="1" customWidth="1"/>
    <col min="2038" max="2041" width="9.140625" style="1"/>
    <col min="2042" max="2042" width="6" style="1" customWidth="1"/>
    <col min="2043" max="2043" width="7.42578125" style="1" customWidth="1"/>
    <col min="2044" max="2044" width="10.28515625" style="1" bestFit="1" customWidth="1"/>
    <col min="2045" max="2045" width="9.140625" style="1"/>
    <col min="2046" max="2046" width="13.140625" style="1" customWidth="1"/>
    <col min="2047" max="2292" width="9.140625" style="1"/>
    <col min="2293" max="2293" width="8.85546875" style="1" customWidth="1"/>
    <col min="2294" max="2297" width="9.140625" style="1"/>
    <col min="2298" max="2298" width="6" style="1" customWidth="1"/>
    <col min="2299" max="2299" width="7.42578125" style="1" customWidth="1"/>
    <col min="2300" max="2300" width="10.28515625" style="1" bestFit="1" customWidth="1"/>
    <col min="2301" max="2301" width="9.140625" style="1"/>
    <col min="2302" max="2302" width="13.140625" style="1" customWidth="1"/>
    <col min="2303" max="2548" width="9.140625" style="1"/>
    <col min="2549" max="2549" width="8.85546875" style="1" customWidth="1"/>
    <col min="2550" max="2553" width="9.140625" style="1"/>
    <col min="2554" max="2554" width="6" style="1" customWidth="1"/>
    <col min="2555" max="2555" width="7.42578125" style="1" customWidth="1"/>
    <col min="2556" max="2556" width="10.28515625" style="1" bestFit="1" customWidth="1"/>
    <col min="2557" max="2557" width="9.140625" style="1"/>
    <col min="2558" max="2558" width="13.140625" style="1" customWidth="1"/>
    <col min="2559" max="2804" width="9.140625" style="1"/>
    <col min="2805" max="2805" width="8.85546875" style="1" customWidth="1"/>
    <col min="2806" max="2809" width="9.140625" style="1"/>
    <col min="2810" max="2810" width="6" style="1" customWidth="1"/>
    <col min="2811" max="2811" width="7.42578125" style="1" customWidth="1"/>
    <col min="2812" max="2812" width="10.28515625" style="1" bestFit="1" customWidth="1"/>
    <col min="2813" max="2813" width="9.140625" style="1"/>
    <col min="2814" max="2814" width="13.140625" style="1" customWidth="1"/>
    <col min="2815" max="3060" width="9.140625" style="1"/>
    <col min="3061" max="3061" width="8.85546875" style="1" customWidth="1"/>
    <col min="3062" max="3065" width="9.140625" style="1"/>
    <col min="3066" max="3066" width="6" style="1" customWidth="1"/>
    <col min="3067" max="3067" width="7.42578125" style="1" customWidth="1"/>
    <col min="3068" max="3068" width="10.28515625" style="1" bestFit="1" customWidth="1"/>
    <col min="3069" max="3069" width="9.140625" style="1"/>
    <col min="3070" max="3070" width="13.140625" style="1" customWidth="1"/>
    <col min="3071" max="3316" width="9.140625" style="1"/>
    <col min="3317" max="3317" width="8.85546875" style="1" customWidth="1"/>
    <col min="3318" max="3321" width="9.140625" style="1"/>
    <col min="3322" max="3322" width="6" style="1" customWidth="1"/>
    <col min="3323" max="3323" width="7.42578125" style="1" customWidth="1"/>
    <col min="3324" max="3324" width="10.28515625" style="1" bestFit="1" customWidth="1"/>
    <col min="3325" max="3325" width="9.140625" style="1"/>
    <col min="3326" max="3326" width="13.140625" style="1" customWidth="1"/>
    <col min="3327" max="3572" width="9.140625" style="1"/>
    <col min="3573" max="3573" width="8.85546875" style="1" customWidth="1"/>
    <col min="3574" max="3577" width="9.140625" style="1"/>
    <col min="3578" max="3578" width="6" style="1" customWidth="1"/>
    <col min="3579" max="3579" width="7.42578125" style="1" customWidth="1"/>
    <col min="3580" max="3580" width="10.28515625" style="1" bestFit="1" customWidth="1"/>
    <col min="3581" max="3581" width="9.140625" style="1"/>
    <col min="3582" max="3582" width="13.140625" style="1" customWidth="1"/>
    <col min="3583" max="3828" width="9.140625" style="1"/>
    <col min="3829" max="3829" width="8.85546875" style="1" customWidth="1"/>
    <col min="3830" max="3833" width="9.140625" style="1"/>
    <col min="3834" max="3834" width="6" style="1" customWidth="1"/>
    <col min="3835" max="3835" width="7.42578125" style="1" customWidth="1"/>
    <col min="3836" max="3836" width="10.28515625" style="1" bestFit="1" customWidth="1"/>
    <col min="3837" max="3837" width="9.140625" style="1"/>
    <col min="3838" max="3838" width="13.140625" style="1" customWidth="1"/>
    <col min="3839" max="4084" width="9.140625" style="1"/>
    <col min="4085" max="4085" width="8.85546875" style="1" customWidth="1"/>
    <col min="4086" max="4089" width="9.140625" style="1"/>
    <col min="4090" max="4090" width="6" style="1" customWidth="1"/>
    <col min="4091" max="4091" width="7.42578125" style="1" customWidth="1"/>
    <col min="4092" max="4092" width="10.28515625" style="1" bestFit="1" customWidth="1"/>
    <col min="4093" max="4093" width="9.140625" style="1"/>
    <col min="4094" max="4094" width="13.140625" style="1" customWidth="1"/>
    <col min="4095" max="4340" width="9.140625" style="1"/>
    <col min="4341" max="4341" width="8.85546875" style="1" customWidth="1"/>
    <col min="4342" max="4345" width="9.140625" style="1"/>
    <col min="4346" max="4346" width="6" style="1" customWidth="1"/>
    <col min="4347" max="4347" width="7.42578125" style="1" customWidth="1"/>
    <col min="4348" max="4348" width="10.28515625" style="1" bestFit="1" customWidth="1"/>
    <col min="4349" max="4349" width="9.140625" style="1"/>
    <col min="4350" max="4350" width="13.140625" style="1" customWidth="1"/>
    <col min="4351" max="4596" width="9.140625" style="1"/>
    <col min="4597" max="4597" width="8.85546875" style="1" customWidth="1"/>
    <col min="4598" max="4601" width="9.140625" style="1"/>
    <col min="4602" max="4602" width="6" style="1" customWidth="1"/>
    <col min="4603" max="4603" width="7.42578125" style="1" customWidth="1"/>
    <col min="4604" max="4604" width="10.28515625" style="1" bestFit="1" customWidth="1"/>
    <col min="4605" max="4605" width="9.140625" style="1"/>
    <col min="4606" max="4606" width="13.140625" style="1" customWidth="1"/>
    <col min="4607" max="4852" width="9.140625" style="1"/>
    <col min="4853" max="4853" width="8.85546875" style="1" customWidth="1"/>
    <col min="4854" max="4857" width="9.140625" style="1"/>
    <col min="4858" max="4858" width="6" style="1" customWidth="1"/>
    <col min="4859" max="4859" width="7.42578125" style="1" customWidth="1"/>
    <col min="4860" max="4860" width="10.28515625" style="1" bestFit="1" customWidth="1"/>
    <col min="4861" max="4861" width="9.140625" style="1"/>
    <col min="4862" max="4862" width="13.140625" style="1" customWidth="1"/>
    <col min="4863" max="5108" width="9.140625" style="1"/>
    <col min="5109" max="5109" width="8.85546875" style="1" customWidth="1"/>
    <col min="5110" max="5113" width="9.140625" style="1"/>
    <col min="5114" max="5114" width="6" style="1" customWidth="1"/>
    <col min="5115" max="5115" width="7.42578125" style="1" customWidth="1"/>
    <col min="5116" max="5116" width="10.28515625" style="1" bestFit="1" customWidth="1"/>
    <col min="5117" max="5117" width="9.140625" style="1"/>
    <col min="5118" max="5118" width="13.140625" style="1" customWidth="1"/>
    <col min="5119" max="5364" width="9.140625" style="1"/>
    <col min="5365" max="5365" width="8.85546875" style="1" customWidth="1"/>
    <col min="5366" max="5369" width="9.140625" style="1"/>
    <col min="5370" max="5370" width="6" style="1" customWidth="1"/>
    <col min="5371" max="5371" width="7.42578125" style="1" customWidth="1"/>
    <col min="5372" max="5372" width="10.28515625" style="1" bestFit="1" customWidth="1"/>
    <col min="5373" max="5373" width="9.140625" style="1"/>
    <col min="5374" max="5374" width="13.140625" style="1" customWidth="1"/>
    <col min="5375" max="5620" width="9.140625" style="1"/>
    <col min="5621" max="5621" width="8.85546875" style="1" customWidth="1"/>
    <col min="5622" max="5625" width="9.140625" style="1"/>
    <col min="5626" max="5626" width="6" style="1" customWidth="1"/>
    <col min="5627" max="5627" width="7.42578125" style="1" customWidth="1"/>
    <col min="5628" max="5628" width="10.28515625" style="1" bestFit="1" customWidth="1"/>
    <col min="5629" max="5629" width="9.140625" style="1"/>
    <col min="5630" max="5630" width="13.140625" style="1" customWidth="1"/>
    <col min="5631" max="5876" width="9.140625" style="1"/>
    <col min="5877" max="5877" width="8.85546875" style="1" customWidth="1"/>
    <col min="5878" max="5881" width="9.140625" style="1"/>
    <col min="5882" max="5882" width="6" style="1" customWidth="1"/>
    <col min="5883" max="5883" width="7.42578125" style="1" customWidth="1"/>
    <col min="5884" max="5884" width="10.28515625" style="1" bestFit="1" customWidth="1"/>
    <col min="5885" max="5885" width="9.140625" style="1"/>
    <col min="5886" max="5886" width="13.140625" style="1" customWidth="1"/>
    <col min="5887" max="6132" width="9.140625" style="1"/>
    <col min="6133" max="6133" width="8.85546875" style="1" customWidth="1"/>
    <col min="6134" max="6137" width="9.140625" style="1"/>
    <col min="6138" max="6138" width="6" style="1" customWidth="1"/>
    <col min="6139" max="6139" width="7.42578125" style="1" customWidth="1"/>
    <col min="6140" max="6140" width="10.28515625" style="1" bestFit="1" customWidth="1"/>
    <col min="6141" max="6141" width="9.140625" style="1"/>
    <col min="6142" max="6142" width="13.140625" style="1" customWidth="1"/>
    <col min="6143" max="6388" width="9.140625" style="1"/>
    <col min="6389" max="6389" width="8.85546875" style="1" customWidth="1"/>
    <col min="6390" max="6393" width="9.140625" style="1"/>
    <col min="6394" max="6394" width="6" style="1" customWidth="1"/>
    <col min="6395" max="6395" width="7.42578125" style="1" customWidth="1"/>
    <col min="6396" max="6396" width="10.28515625" style="1" bestFit="1" customWidth="1"/>
    <col min="6397" max="6397" width="9.140625" style="1"/>
    <col min="6398" max="6398" width="13.140625" style="1" customWidth="1"/>
    <col min="6399" max="6644" width="9.140625" style="1"/>
    <col min="6645" max="6645" width="8.85546875" style="1" customWidth="1"/>
    <col min="6646" max="6649" width="9.140625" style="1"/>
    <col min="6650" max="6650" width="6" style="1" customWidth="1"/>
    <col min="6651" max="6651" width="7.42578125" style="1" customWidth="1"/>
    <col min="6652" max="6652" width="10.28515625" style="1" bestFit="1" customWidth="1"/>
    <col min="6653" max="6653" width="9.140625" style="1"/>
    <col min="6654" max="6654" width="13.140625" style="1" customWidth="1"/>
    <col min="6655" max="6900" width="9.140625" style="1"/>
    <col min="6901" max="6901" width="8.85546875" style="1" customWidth="1"/>
    <col min="6902" max="6905" width="9.140625" style="1"/>
    <col min="6906" max="6906" width="6" style="1" customWidth="1"/>
    <col min="6907" max="6907" width="7.42578125" style="1" customWidth="1"/>
    <col min="6908" max="6908" width="10.28515625" style="1" bestFit="1" customWidth="1"/>
    <col min="6909" max="6909" width="9.140625" style="1"/>
    <col min="6910" max="6910" width="13.140625" style="1" customWidth="1"/>
    <col min="6911" max="7156" width="9.140625" style="1"/>
    <col min="7157" max="7157" width="8.85546875" style="1" customWidth="1"/>
    <col min="7158" max="7161" width="9.140625" style="1"/>
    <col min="7162" max="7162" width="6" style="1" customWidth="1"/>
    <col min="7163" max="7163" width="7.42578125" style="1" customWidth="1"/>
    <col min="7164" max="7164" width="10.28515625" style="1" bestFit="1" customWidth="1"/>
    <col min="7165" max="7165" width="9.140625" style="1"/>
    <col min="7166" max="7166" width="13.140625" style="1" customWidth="1"/>
    <col min="7167" max="7412" width="9.140625" style="1"/>
    <col min="7413" max="7413" width="8.85546875" style="1" customWidth="1"/>
    <col min="7414" max="7417" width="9.140625" style="1"/>
    <col min="7418" max="7418" width="6" style="1" customWidth="1"/>
    <col min="7419" max="7419" width="7.42578125" style="1" customWidth="1"/>
    <col min="7420" max="7420" width="10.28515625" style="1" bestFit="1" customWidth="1"/>
    <col min="7421" max="7421" width="9.140625" style="1"/>
    <col min="7422" max="7422" width="13.140625" style="1" customWidth="1"/>
    <col min="7423" max="7668" width="9.140625" style="1"/>
    <col min="7669" max="7669" width="8.85546875" style="1" customWidth="1"/>
    <col min="7670" max="7673" width="9.140625" style="1"/>
    <col min="7674" max="7674" width="6" style="1" customWidth="1"/>
    <col min="7675" max="7675" width="7.42578125" style="1" customWidth="1"/>
    <col min="7676" max="7676" width="10.28515625" style="1" bestFit="1" customWidth="1"/>
    <col min="7677" max="7677" width="9.140625" style="1"/>
    <col min="7678" max="7678" width="13.140625" style="1" customWidth="1"/>
    <col min="7679" max="7924" width="9.140625" style="1"/>
    <col min="7925" max="7925" width="8.85546875" style="1" customWidth="1"/>
    <col min="7926" max="7929" width="9.140625" style="1"/>
    <col min="7930" max="7930" width="6" style="1" customWidth="1"/>
    <col min="7931" max="7931" width="7.42578125" style="1" customWidth="1"/>
    <col min="7932" max="7932" width="10.28515625" style="1" bestFit="1" customWidth="1"/>
    <col min="7933" max="7933" width="9.140625" style="1"/>
    <col min="7934" max="7934" width="13.140625" style="1" customWidth="1"/>
    <col min="7935" max="8180" width="9.140625" style="1"/>
    <col min="8181" max="8181" width="8.85546875" style="1" customWidth="1"/>
    <col min="8182" max="8185" width="9.140625" style="1"/>
    <col min="8186" max="8186" width="6" style="1" customWidth="1"/>
    <col min="8187" max="8187" width="7.42578125" style="1" customWidth="1"/>
    <col min="8188" max="8188" width="10.28515625" style="1" bestFit="1" customWidth="1"/>
    <col min="8189" max="8189" width="9.140625" style="1"/>
    <col min="8190" max="8190" width="13.140625" style="1" customWidth="1"/>
    <col min="8191" max="8436" width="9.140625" style="1"/>
    <col min="8437" max="8437" width="8.85546875" style="1" customWidth="1"/>
    <col min="8438" max="8441" width="9.140625" style="1"/>
    <col min="8442" max="8442" width="6" style="1" customWidth="1"/>
    <col min="8443" max="8443" width="7.42578125" style="1" customWidth="1"/>
    <col min="8444" max="8444" width="10.28515625" style="1" bestFit="1" customWidth="1"/>
    <col min="8445" max="8445" width="9.140625" style="1"/>
    <col min="8446" max="8446" width="13.140625" style="1" customWidth="1"/>
    <col min="8447" max="8692" width="9.140625" style="1"/>
    <col min="8693" max="8693" width="8.85546875" style="1" customWidth="1"/>
    <col min="8694" max="8697" width="9.140625" style="1"/>
    <col min="8698" max="8698" width="6" style="1" customWidth="1"/>
    <col min="8699" max="8699" width="7.42578125" style="1" customWidth="1"/>
    <col min="8700" max="8700" width="10.28515625" style="1" bestFit="1" customWidth="1"/>
    <col min="8701" max="8701" width="9.140625" style="1"/>
    <col min="8702" max="8702" width="13.140625" style="1" customWidth="1"/>
    <col min="8703" max="8948" width="9.140625" style="1"/>
    <col min="8949" max="8949" width="8.85546875" style="1" customWidth="1"/>
    <col min="8950" max="8953" width="9.140625" style="1"/>
    <col min="8954" max="8954" width="6" style="1" customWidth="1"/>
    <col min="8955" max="8955" width="7.42578125" style="1" customWidth="1"/>
    <col min="8956" max="8956" width="10.28515625" style="1" bestFit="1" customWidth="1"/>
    <col min="8957" max="8957" width="9.140625" style="1"/>
    <col min="8958" max="8958" width="13.140625" style="1" customWidth="1"/>
    <col min="8959" max="9204" width="9.140625" style="1"/>
    <col min="9205" max="9205" width="8.85546875" style="1" customWidth="1"/>
    <col min="9206" max="9209" width="9.140625" style="1"/>
    <col min="9210" max="9210" width="6" style="1" customWidth="1"/>
    <col min="9211" max="9211" width="7.42578125" style="1" customWidth="1"/>
    <col min="9212" max="9212" width="10.28515625" style="1" bestFit="1" customWidth="1"/>
    <col min="9213" max="9213" width="9.140625" style="1"/>
    <col min="9214" max="9214" width="13.140625" style="1" customWidth="1"/>
    <col min="9215" max="9460" width="9.140625" style="1"/>
    <col min="9461" max="9461" width="8.85546875" style="1" customWidth="1"/>
    <col min="9462" max="9465" width="9.140625" style="1"/>
    <col min="9466" max="9466" width="6" style="1" customWidth="1"/>
    <col min="9467" max="9467" width="7.42578125" style="1" customWidth="1"/>
    <col min="9468" max="9468" width="10.28515625" style="1" bestFit="1" customWidth="1"/>
    <col min="9469" max="9469" width="9.140625" style="1"/>
    <col min="9470" max="9470" width="13.140625" style="1" customWidth="1"/>
    <col min="9471" max="9716" width="9.140625" style="1"/>
    <col min="9717" max="9717" width="8.85546875" style="1" customWidth="1"/>
    <col min="9718" max="9721" width="9.140625" style="1"/>
    <col min="9722" max="9722" width="6" style="1" customWidth="1"/>
    <col min="9723" max="9723" width="7.42578125" style="1" customWidth="1"/>
    <col min="9724" max="9724" width="10.28515625" style="1" bestFit="1" customWidth="1"/>
    <col min="9725" max="9725" width="9.140625" style="1"/>
    <col min="9726" max="9726" width="13.140625" style="1" customWidth="1"/>
    <col min="9727" max="9972" width="9.140625" style="1"/>
    <col min="9973" max="9973" width="8.85546875" style="1" customWidth="1"/>
    <col min="9974" max="9977" width="9.140625" style="1"/>
    <col min="9978" max="9978" width="6" style="1" customWidth="1"/>
    <col min="9979" max="9979" width="7.42578125" style="1" customWidth="1"/>
    <col min="9980" max="9980" width="10.28515625" style="1" bestFit="1" customWidth="1"/>
    <col min="9981" max="9981" width="9.140625" style="1"/>
    <col min="9982" max="9982" width="13.140625" style="1" customWidth="1"/>
    <col min="9983" max="10228" width="9.140625" style="1"/>
    <col min="10229" max="10229" width="8.85546875" style="1" customWidth="1"/>
    <col min="10230" max="10233" width="9.140625" style="1"/>
    <col min="10234" max="10234" width="6" style="1" customWidth="1"/>
    <col min="10235" max="10235" width="7.42578125" style="1" customWidth="1"/>
    <col min="10236" max="10236" width="10.28515625" style="1" bestFit="1" customWidth="1"/>
    <col min="10237" max="10237" width="9.140625" style="1"/>
    <col min="10238" max="10238" width="13.140625" style="1" customWidth="1"/>
    <col min="10239" max="10484" width="9.140625" style="1"/>
    <col min="10485" max="10485" width="8.85546875" style="1" customWidth="1"/>
    <col min="10486" max="10489" width="9.140625" style="1"/>
    <col min="10490" max="10490" width="6" style="1" customWidth="1"/>
    <col min="10491" max="10491" width="7.42578125" style="1" customWidth="1"/>
    <col min="10492" max="10492" width="10.28515625" style="1" bestFit="1" customWidth="1"/>
    <col min="10493" max="10493" width="9.140625" style="1"/>
    <col min="10494" max="10494" width="13.140625" style="1" customWidth="1"/>
    <col min="10495" max="10740" width="9.140625" style="1"/>
    <col min="10741" max="10741" width="8.85546875" style="1" customWidth="1"/>
    <col min="10742" max="10745" width="9.140625" style="1"/>
    <col min="10746" max="10746" width="6" style="1" customWidth="1"/>
    <col min="10747" max="10747" width="7.42578125" style="1" customWidth="1"/>
    <col min="10748" max="10748" width="10.28515625" style="1" bestFit="1" customWidth="1"/>
    <col min="10749" max="10749" width="9.140625" style="1"/>
    <col min="10750" max="10750" width="13.140625" style="1" customWidth="1"/>
    <col min="10751" max="10996" width="9.140625" style="1"/>
    <col min="10997" max="10997" width="8.85546875" style="1" customWidth="1"/>
    <col min="10998" max="11001" width="9.140625" style="1"/>
    <col min="11002" max="11002" width="6" style="1" customWidth="1"/>
    <col min="11003" max="11003" width="7.42578125" style="1" customWidth="1"/>
    <col min="11004" max="11004" width="10.28515625" style="1" bestFit="1" customWidth="1"/>
    <col min="11005" max="11005" width="9.140625" style="1"/>
    <col min="11006" max="11006" width="13.140625" style="1" customWidth="1"/>
    <col min="11007" max="11252" width="9.140625" style="1"/>
    <col min="11253" max="11253" width="8.85546875" style="1" customWidth="1"/>
    <col min="11254" max="11257" width="9.140625" style="1"/>
    <col min="11258" max="11258" width="6" style="1" customWidth="1"/>
    <col min="11259" max="11259" width="7.42578125" style="1" customWidth="1"/>
    <col min="11260" max="11260" width="10.28515625" style="1" bestFit="1" customWidth="1"/>
    <col min="11261" max="11261" width="9.140625" style="1"/>
    <col min="11262" max="11262" width="13.140625" style="1" customWidth="1"/>
    <col min="11263" max="11508" width="9.140625" style="1"/>
    <col min="11509" max="11509" width="8.85546875" style="1" customWidth="1"/>
    <col min="11510" max="11513" width="9.140625" style="1"/>
    <col min="11514" max="11514" width="6" style="1" customWidth="1"/>
    <col min="11515" max="11515" width="7.42578125" style="1" customWidth="1"/>
    <col min="11516" max="11516" width="10.28515625" style="1" bestFit="1" customWidth="1"/>
    <col min="11517" max="11517" width="9.140625" style="1"/>
    <col min="11518" max="11518" width="13.140625" style="1" customWidth="1"/>
    <col min="11519" max="11764" width="9.140625" style="1"/>
    <col min="11765" max="11765" width="8.85546875" style="1" customWidth="1"/>
    <col min="11766" max="11769" width="9.140625" style="1"/>
    <col min="11770" max="11770" width="6" style="1" customWidth="1"/>
    <col min="11771" max="11771" width="7.42578125" style="1" customWidth="1"/>
    <col min="11772" max="11772" width="10.28515625" style="1" bestFit="1" customWidth="1"/>
    <col min="11773" max="11773" width="9.140625" style="1"/>
    <col min="11774" max="11774" width="13.140625" style="1" customWidth="1"/>
    <col min="11775" max="12020" width="9.140625" style="1"/>
    <col min="12021" max="12021" width="8.85546875" style="1" customWidth="1"/>
    <col min="12022" max="12025" width="9.140625" style="1"/>
    <col min="12026" max="12026" width="6" style="1" customWidth="1"/>
    <col min="12027" max="12027" width="7.42578125" style="1" customWidth="1"/>
    <col min="12028" max="12028" width="10.28515625" style="1" bestFit="1" customWidth="1"/>
    <col min="12029" max="12029" width="9.140625" style="1"/>
    <col min="12030" max="12030" width="13.140625" style="1" customWidth="1"/>
    <col min="12031" max="12276" width="9.140625" style="1"/>
    <col min="12277" max="12277" width="8.85546875" style="1" customWidth="1"/>
    <col min="12278" max="12281" width="9.140625" style="1"/>
    <col min="12282" max="12282" width="6" style="1" customWidth="1"/>
    <col min="12283" max="12283" width="7.42578125" style="1" customWidth="1"/>
    <col min="12284" max="12284" width="10.28515625" style="1" bestFit="1" customWidth="1"/>
    <col min="12285" max="12285" width="9.140625" style="1"/>
    <col min="12286" max="12286" width="13.140625" style="1" customWidth="1"/>
    <col min="12287" max="12532" width="9.140625" style="1"/>
    <col min="12533" max="12533" width="8.85546875" style="1" customWidth="1"/>
    <col min="12534" max="12537" width="9.140625" style="1"/>
    <col min="12538" max="12538" width="6" style="1" customWidth="1"/>
    <col min="12539" max="12539" width="7.42578125" style="1" customWidth="1"/>
    <col min="12540" max="12540" width="10.28515625" style="1" bestFit="1" customWidth="1"/>
    <col min="12541" max="12541" width="9.140625" style="1"/>
    <col min="12542" max="12542" width="13.140625" style="1" customWidth="1"/>
    <col min="12543" max="12788" width="9.140625" style="1"/>
    <col min="12789" max="12789" width="8.85546875" style="1" customWidth="1"/>
    <col min="12790" max="12793" width="9.140625" style="1"/>
    <col min="12794" max="12794" width="6" style="1" customWidth="1"/>
    <col min="12795" max="12795" width="7.42578125" style="1" customWidth="1"/>
    <col min="12796" max="12796" width="10.28515625" style="1" bestFit="1" customWidth="1"/>
    <col min="12797" max="12797" width="9.140625" style="1"/>
    <col min="12798" max="12798" width="13.140625" style="1" customWidth="1"/>
    <col min="12799" max="13044" width="9.140625" style="1"/>
    <col min="13045" max="13045" width="8.85546875" style="1" customWidth="1"/>
    <col min="13046" max="13049" width="9.140625" style="1"/>
    <col min="13050" max="13050" width="6" style="1" customWidth="1"/>
    <col min="13051" max="13051" width="7.42578125" style="1" customWidth="1"/>
    <col min="13052" max="13052" width="10.28515625" style="1" bestFit="1" customWidth="1"/>
    <col min="13053" max="13053" width="9.140625" style="1"/>
    <col min="13054" max="13054" width="13.140625" style="1" customWidth="1"/>
    <col min="13055" max="13300" width="9.140625" style="1"/>
    <col min="13301" max="13301" width="8.85546875" style="1" customWidth="1"/>
    <col min="13302" max="13305" width="9.140625" style="1"/>
    <col min="13306" max="13306" width="6" style="1" customWidth="1"/>
    <col min="13307" max="13307" width="7.42578125" style="1" customWidth="1"/>
    <col min="13308" max="13308" width="10.28515625" style="1" bestFit="1" customWidth="1"/>
    <col min="13309" max="13309" width="9.140625" style="1"/>
    <col min="13310" max="13310" width="13.140625" style="1" customWidth="1"/>
    <col min="13311" max="13556" width="9.140625" style="1"/>
    <col min="13557" max="13557" width="8.85546875" style="1" customWidth="1"/>
    <col min="13558" max="13561" width="9.140625" style="1"/>
    <col min="13562" max="13562" width="6" style="1" customWidth="1"/>
    <col min="13563" max="13563" width="7.42578125" style="1" customWidth="1"/>
    <col min="13564" max="13564" width="10.28515625" style="1" bestFit="1" customWidth="1"/>
    <col min="13565" max="13565" width="9.140625" style="1"/>
    <col min="13566" max="13566" width="13.140625" style="1" customWidth="1"/>
    <col min="13567" max="13812" width="9.140625" style="1"/>
    <col min="13813" max="13813" width="8.85546875" style="1" customWidth="1"/>
    <col min="13814" max="13817" width="9.140625" style="1"/>
    <col min="13818" max="13818" width="6" style="1" customWidth="1"/>
    <col min="13819" max="13819" width="7.42578125" style="1" customWidth="1"/>
    <col min="13820" max="13820" width="10.28515625" style="1" bestFit="1" customWidth="1"/>
    <col min="13821" max="13821" width="9.140625" style="1"/>
    <col min="13822" max="13822" width="13.140625" style="1" customWidth="1"/>
    <col min="13823" max="14068" width="9.140625" style="1"/>
    <col min="14069" max="14069" width="8.85546875" style="1" customWidth="1"/>
    <col min="14070" max="14073" width="9.140625" style="1"/>
    <col min="14074" max="14074" width="6" style="1" customWidth="1"/>
    <col min="14075" max="14075" width="7.42578125" style="1" customWidth="1"/>
    <col min="14076" max="14076" width="10.28515625" style="1" bestFit="1" customWidth="1"/>
    <col min="14077" max="14077" width="9.140625" style="1"/>
    <col min="14078" max="14078" width="13.140625" style="1" customWidth="1"/>
    <col min="14079" max="14324" width="9.140625" style="1"/>
    <col min="14325" max="14325" width="8.85546875" style="1" customWidth="1"/>
    <col min="14326" max="14329" width="9.140625" style="1"/>
    <col min="14330" max="14330" width="6" style="1" customWidth="1"/>
    <col min="14331" max="14331" width="7.42578125" style="1" customWidth="1"/>
    <col min="14332" max="14332" width="10.28515625" style="1" bestFit="1" customWidth="1"/>
    <col min="14333" max="14333" width="9.140625" style="1"/>
    <col min="14334" max="14334" width="13.140625" style="1" customWidth="1"/>
    <col min="14335" max="14580" width="9.140625" style="1"/>
    <col min="14581" max="14581" width="8.85546875" style="1" customWidth="1"/>
    <col min="14582" max="14585" width="9.140625" style="1"/>
    <col min="14586" max="14586" width="6" style="1" customWidth="1"/>
    <col min="14587" max="14587" width="7.42578125" style="1" customWidth="1"/>
    <col min="14588" max="14588" width="10.28515625" style="1" bestFit="1" customWidth="1"/>
    <col min="14589" max="14589" width="9.140625" style="1"/>
    <col min="14590" max="14590" width="13.140625" style="1" customWidth="1"/>
    <col min="14591" max="14836" width="9.140625" style="1"/>
    <col min="14837" max="14837" width="8.85546875" style="1" customWidth="1"/>
    <col min="14838" max="14841" width="9.140625" style="1"/>
    <col min="14842" max="14842" width="6" style="1" customWidth="1"/>
    <col min="14843" max="14843" width="7.42578125" style="1" customWidth="1"/>
    <col min="14844" max="14844" width="10.28515625" style="1" bestFit="1" customWidth="1"/>
    <col min="14845" max="14845" width="9.140625" style="1"/>
    <col min="14846" max="14846" width="13.140625" style="1" customWidth="1"/>
    <col min="14847" max="15092" width="9.140625" style="1"/>
    <col min="15093" max="15093" width="8.85546875" style="1" customWidth="1"/>
    <col min="15094" max="15097" width="9.140625" style="1"/>
    <col min="15098" max="15098" width="6" style="1" customWidth="1"/>
    <col min="15099" max="15099" width="7.42578125" style="1" customWidth="1"/>
    <col min="15100" max="15100" width="10.28515625" style="1" bestFit="1" customWidth="1"/>
    <col min="15101" max="15101" width="9.140625" style="1"/>
    <col min="15102" max="15102" width="13.140625" style="1" customWidth="1"/>
    <col min="15103" max="15348" width="9.140625" style="1"/>
    <col min="15349" max="15349" width="8.85546875" style="1" customWidth="1"/>
    <col min="15350" max="15353" width="9.140625" style="1"/>
    <col min="15354" max="15354" width="6" style="1" customWidth="1"/>
    <col min="15355" max="15355" width="7.42578125" style="1" customWidth="1"/>
    <col min="15356" max="15356" width="10.28515625" style="1" bestFit="1" customWidth="1"/>
    <col min="15357" max="15357" width="9.140625" style="1"/>
    <col min="15358" max="15358" width="13.140625" style="1" customWidth="1"/>
    <col min="15359" max="15604" width="9.140625" style="1"/>
    <col min="15605" max="15605" width="8.85546875" style="1" customWidth="1"/>
    <col min="15606" max="15609" width="9.140625" style="1"/>
    <col min="15610" max="15610" width="6" style="1" customWidth="1"/>
    <col min="15611" max="15611" width="7.42578125" style="1" customWidth="1"/>
    <col min="15612" max="15612" width="10.28515625" style="1" bestFit="1" customWidth="1"/>
    <col min="15613" max="15613" width="9.140625" style="1"/>
    <col min="15614" max="15614" width="13.140625" style="1" customWidth="1"/>
    <col min="15615" max="15860" width="9.140625" style="1"/>
    <col min="15861" max="15861" width="8.85546875" style="1" customWidth="1"/>
    <col min="15862" max="15865" width="9.140625" style="1"/>
    <col min="15866" max="15866" width="6" style="1" customWidth="1"/>
    <col min="15867" max="15867" width="7.42578125" style="1" customWidth="1"/>
    <col min="15868" max="15868" width="10.28515625" style="1" bestFit="1" customWidth="1"/>
    <col min="15869" max="15869" width="9.140625" style="1"/>
    <col min="15870" max="15870" width="13.140625" style="1" customWidth="1"/>
    <col min="15871" max="16116" width="9.140625" style="1"/>
    <col min="16117" max="16117" width="8.85546875" style="1" customWidth="1"/>
    <col min="16118" max="16121" width="9.140625" style="1"/>
    <col min="16122" max="16122" width="6" style="1" customWidth="1"/>
    <col min="16123" max="16123" width="7.42578125" style="1" customWidth="1"/>
    <col min="16124" max="16124" width="10.28515625" style="1" bestFit="1" customWidth="1"/>
    <col min="16125" max="16125" width="9.140625" style="1"/>
    <col min="16126" max="16126" width="13.140625" style="1" customWidth="1"/>
    <col min="16127" max="16371" width="9.140625" style="1"/>
    <col min="16372" max="16384" width="9.140625" style="1" customWidth="1"/>
  </cols>
  <sheetData>
    <row r="1" spans="1:5" ht="24.75" customHeight="1" thickBot="1" x14ac:dyDescent="0.3">
      <c r="A1" s="497" t="e" vm="1">
        <v>#VALUE!</v>
      </c>
      <c r="B1" s="498"/>
      <c r="C1" s="475" t="s">
        <v>398</v>
      </c>
      <c r="D1" s="476"/>
      <c r="E1" s="477"/>
    </row>
    <row r="2" spans="1:5" ht="21" thickBot="1" x14ac:dyDescent="0.35">
      <c r="A2" s="499"/>
      <c r="B2" s="486"/>
      <c r="C2" s="478" t="s">
        <v>541</v>
      </c>
      <c r="D2" s="479"/>
      <c r="E2" s="480"/>
    </row>
    <row r="3" spans="1:5" x14ac:dyDescent="0.2">
      <c r="A3" s="499"/>
      <c r="B3" s="486"/>
      <c r="C3" s="501" t="s">
        <v>0</v>
      </c>
      <c r="D3" s="502"/>
      <c r="E3" s="503"/>
    </row>
    <row r="4" spans="1:5" ht="15" x14ac:dyDescent="0.25">
      <c r="A4" s="499"/>
      <c r="B4" s="486"/>
      <c r="C4" s="469" t="s">
        <v>1</v>
      </c>
      <c r="D4" s="470"/>
      <c r="E4" s="471"/>
    </row>
    <row r="5" spans="1:5" ht="14.45" customHeight="1" thickBot="1" x14ac:dyDescent="0.3">
      <c r="A5" s="500"/>
      <c r="B5" s="488"/>
      <c r="C5" s="484" t="s">
        <v>532</v>
      </c>
      <c r="D5" s="470"/>
      <c r="E5" s="471"/>
    </row>
    <row r="6" spans="1:5" ht="15" customHeight="1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98" t="s">
        <v>52</v>
      </c>
      <c r="B9" s="99"/>
      <c r="C9" s="201"/>
      <c r="D9" s="101"/>
      <c r="E9" s="100"/>
    </row>
    <row r="10" spans="1:5" ht="60" x14ac:dyDescent="0.25">
      <c r="A10" s="228" t="s">
        <v>554</v>
      </c>
      <c r="B10" s="14"/>
      <c r="C10" s="181"/>
      <c r="D10" s="19"/>
      <c r="E10" s="18"/>
    </row>
    <row r="11" spans="1:5" ht="15" x14ac:dyDescent="0.25">
      <c r="A11" s="14"/>
      <c r="B11" s="14"/>
      <c r="C11" s="181"/>
      <c r="D11" s="19"/>
      <c r="E11" s="18"/>
    </row>
    <row r="12" spans="1:5" ht="13.15" customHeight="1" x14ac:dyDescent="0.25">
      <c r="A12" s="20" t="s">
        <v>6</v>
      </c>
      <c r="B12" s="14" t="s">
        <v>376</v>
      </c>
      <c r="C12" s="146" t="s">
        <v>378</v>
      </c>
      <c r="D12" s="19" t="s">
        <v>7</v>
      </c>
      <c r="E12" s="18" t="s">
        <v>8</v>
      </c>
    </row>
    <row r="13" spans="1:5" ht="15.6" customHeight="1" x14ac:dyDescent="0.25">
      <c r="A13" s="21" t="s">
        <v>211</v>
      </c>
      <c r="B13" s="143">
        <f>C13/0.82</f>
        <v>31968.292682926833</v>
      </c>
      <c r="C13" s="179">
        <v>26214</v>
      </c>
      <c r="D13" s="24"/>
      <c r="E13" s="25" t="str">
        <f>IF(C13*D13,C13*D13,"")</f>
        <v/>
      </c>
    </row>
    <row r="14" spans="1:5" ht="15" x14ac:dyDescent="0.25">
      <c r="A14" s="21" t="s">
        <v>212</v>
      </c>
      <c r="B14" s="143">
        <f>C14/0.82</f>
        <v>37501.219512195123</v>
      </c>
      <c r="C14" s="179">
        <v>30751</v>
      </c>
      <c r="D14" s="24"/>
      <c r="E14" s="25" t="str">
        <f>IF(C14*D14,C14*D14,"")</f>
        <v/>
      </c>
    </row>
    <row r="15" spans="1:5" ht="15" x14ac:dyDescent="0.25">
      <c r="A15" s="21" t="s">
        <v>213</v>
      </c>
      <c r="B15" s="143">
        <f>C15/0.82</f>
        <v>44360.975609756097</v>
      </c>
      <c r="C15" s="179">
        <v>36376</v>
      </c>
      <c r="D15" s="24"/>
      <c r="E15" s="25" t="str">
        <f>IF(C15*D15,C15*D15,"")</f>
        <v/>
      </c>
    </row>
    <row r="16" spans="1:5" ht="15" x14ac:dyDescent="0.25">
      <c r="A16" s="14"/>
      <c r="B16" s="142"/>
      <c r="C16" s="180"/>
      <c r="D16" s="19"/>
      <c r="E16" s="18"/>
    </row>
    <row r="17" spans="1:5" ht="15" x14ac:dyDescent="0.25">
      <c r="A17" s="20" t="s">
        <v>27</v>
      </c>
      <c r="B17" s="142"/>
      <c r="C17" s="181"/>
      <c r="D17" s="16"/>
      <c r="E17" s="18"/>
    </row>
    <row r="18" spans="1:5" ht="15" x14ac:dyDescent="0.25">
      <c r="A18" s="22" t="s">
        <v>115</v>
      </c>
      <c r="B18" s="143">
        <f t="shared" ref="B18" si="0">C18*1.18</f>
        <v>0</v>
      </c>
      <c r="C18" s="185">
        <v>0</v>
      </c>
      <c r="D18" s="46"/>
      <c r="E18" s="87" t="str">
        <f>IF(C18*D18,C18*D18,"")</f>
        <v/>
      </c>
    </row>
    <row r="19" spans="1:5" ht="15" x14ac:dyDescent="0.25">
      <c r="A19" s="560" t="s">
        <v>567</v>
      </c>
      <c r="B19" s="561"/>
      <c r="C19" s="562"/>
      <c r="D19" s="41"/>
      <c r="E19" s="566"/>
    </row>
    <row r="20" spans="1:5" ht="15" x14ac:dyDescent="0.25">
      <c r="A20" s="22" t="s">
        <v>214</v>
      </c>
      <c r="B20" s="143"/>
      <c r="C20" s="563">
        <v>0</v>
      </c>
      <c r="D20" s="564"/>
      <c r="E20" s="565"/>
    </row>
    <row r="21" spans="1:5" ht="15" x14ac:dyDescent="0.25">
      <c r="A21" s="22" t="s">
        <v>555</v>
      </c>
      <c r="B21" s="143">
        <f>C21/0.82</f>
        <v>6743.9024390243903</v>
      </c>
      <c r="C21" s="182">
        <v>5530</v>
      </c>
      <c r="D21" s="24"/>
      <c r="E21" s="25" t="str">
        <f t="shared" ref="E21:E34" si="1">IF(C21*D21,C21*D21,"")</f>
        <v/>
      </c>
    </row>
    <row r="22" spans="1:5" ht="15" x14ac:dyDescent="0.25">
      <c r="A22" s="28" t="s">
        <v>390</v>
      </c>
      <c r="B22" s="143">
        <f>C22/0.82</f>
        <v>9953.6585365853662</v>
      </c>
      <c r="C22" s="188">
        <v>8162</v>
      </c>
      <c r="D22" s="29"/>
      <c r="E22" s="30" t="str">
        <f>IF(C22*D22,C22*D22,"")</f>
        <v/>
      </c>
    </row>
    <row r="23" spans="1:5" ht="15" x14ac:dyDescent="0.25">
      <c r="A23" s="20"/>
      <c r="B23" s="149"/>
      <c r="C23" s="185"/>
      <c r="D23" s="44"/>
      <c r="E23" s="45"/>
    </row>
    <row r="24" spans="1:5" ht="15" x14ac:dyDescent="0.25">
      <c r="A24" s="20" t="s">
        <v>29</v>
      </c>
      <c r="B24" s="150"/>
      <c r="C24" s="186"/>
      <c r="D24" s="38"/>
      <c r="E24" s="39"/>
    </row>
    <row r="25" spans="1:5" ht="15" x14ac:dyDescent="0.25">
      <c r="A25" s="22" t="s">
        <v>103</v>
      </c>
      <c r="B25" s="143">
        <f>C25/0.82</f>
        <v>351.21951219512198</v>
      </c>
      <c r="C25" s="182">
        <v>288</v>
      </c>
      <c r="D25" s="27"/>
      <c r="E25" s="25" t="str">
        <f t="shared" si="1"/>
        <v/>
      </c>
    </row>
    <row r="26" spans="1:5" ht="15" x14ac:dyDescent="0.25">
      <c r="A26" s="22" t="s">
        <v>104</v>
      </c>
      <c r="B26" s="143">
        <f>C26/0.82</f>
        <v>713.41463414634154</v>
      </c>
      <c r="C26" s="182">
        <v>585</v>
      </c>
      <c r="D26" s="27"/>
      <c r="E26" s="25" t="str">
        <f t="shared" si="1"/>
        <v/>
      </c>
    </row>
    <row r="27" spans="1:5" ht="15" x14ac:dyDescent="0.25">
      <c r="A27" s="22" t="s">
        <v>120</v>
      </c>
      <c r="B27" s="143">
        <f>C27/0.82</f>
        <v>2571.9512195121952</v>
      </c>
      <c r="C27" s="182">
        <v>2109</v>
      </c>
      <c r="D27" s="27"/>
      <c r="E27" s="25" t="str">
        <f t="shared" si="1"/>
        <v/>
      </c>
    </row>
    <row r="28" spans="1:5" ht="15" x14ac:dyDescent="0.25">
      <c r="A28" s="14"/>
      <c r="B28" s="142"/>
      <c r="C28" s="183"/>
      <c r="D28" s="19"/>
      <c r="E28" s="17"/>
    </row>
    <row r="29" spans="1:5" ht="15" x14ac:dyDescent="0.25">
      <c r="A29" s="20" t="s">
        <v>30</v>
      </c>
      <c r="B29" s="142"/>
      <c r="C29" s="181"/>
      <c r="D29" s="16"/>
      <c r="E29" s="18"/>
    </row>
    <row r="30" spans="1:5" ht="15" x14ac:dyDescent="0.25">
      <c r="A30" s="22" t="s">
        <v>215</v>
      </c>
      <c r="B30" s="143">
        <f>C30/0.82</f>
        <v>875.60975609756099</v>
      </c>
      <c r="C30" s="182">
        <v>718</v>
      </c>
      <c r="D30" s="27"/>
      <c r="E30" s="25" t="str">
        <f t="shared" si="1"/>
        <v/>
      </c>
    </row>
    <row r="31" spans="1:5" ht="30" x14ac:dyDescent="0.25">
      <c r="A31" s="166" t="s">
        <v>216</v>
      </c>
      <c r="B31" s="143">
        <f>C31/0.82</f>
        <v>875.60975609756099</v>
      </c>
      <c r="C31" s="179">
        <v>718</v>
      </c>
      <c r="D31" s="24"/>
      <c r="E31" s="25" t="str">
        <f>IF(C31*D31,C31*D31,"")</f>
        <v/>
      </c>
    </row>
    <row r="32" spans="1:5" ht="15" x14ac:dyDescent="0.25">
      <c r="A32" s="20"/>
      <c r="B32" s="142"/>
      <c r="C32" s="183"/>
      <c r="D32" s="19"/>
      <c r="E32" s="17"/>
    </row>
    <row r="33" spans="1:5" ht="15" x14ac:dyDescent="0.25">
      <c r="A33" s="20" t="s">
        <v>25</v>
      </c>
      <c r="B33" s="142"/>
      <c r="C33" s="181"/>
      <c r="D33" s="16"/>
      <c r="E33" s="18"/>
    </row>
    <row r="34" spans="1:5" ht="15" x14ac:dyDescent="0.25">
      <c r="A34" s="22" t="s">
        <v>217</v>
      </c>
      <c r="B34" s="143">
        <f>C34/0.82</f>
        <v>4439.0243902439024</v>
      </c>
      <c r="C34" s="182">
        <v>3640</v>
      </c>
      <c r="D34" s="27"/>
      <c r="E34" s="47" t="str">
        <f t="shared" si="1"/>
        <v/>
      </c>
    </row>
    <row r="35" spans="1:5" ht="15" x14ac:dyDescent="0.25">
      <c r="A35" s="14"/>
      <c r="B35" s="142"/>
      <c r="C35" s="180"/>
      <c r="D35" s="19"/>
      <c r="E35" s="18"/>
    </row>
    <row r="36" spans="1:5" ht="15" x14ac:dyDescent="0.25">
      <c r="A36" s="20" t="s">
        <v>44</v>
      </c>
      <c r="B36" s="142"/>
      <c r="C36" s="181"/>
      <c r="D36" s="16"/>
      <c r="E36" s="18"/>
    </row>
    <row r="37" spans="1:5" ht="15" x14ac:dyDescent="0.25">
      <c r="A37" s="22" t="s">
        <v>181</v>
      </c>
      <c r="B37" s="143">
        <f t="shared" ref="B37:B57" si="2">C37/0.82</f>
        <v>1218.2926829268292</v>
      </c>
      <c r="C37" s="179">
        <v>999</v>
      </c>
      <c r="D37" s="24"/>
      <c r="E37" s="25" t="str">
        <f t="shared" ref="E37:E55" si="3">IF(C37*D37,C37*D37,"")</f>
        <v/>
      </c>
    </row>
    <row r="38" spans="1:5" ht="15" x14ac:dyDescent="0.25">
      <c r="A38" s="22" t="s">
        <v>239</v>
      </c>
      <c r="B38" s="143">
        <f t="shared" si="2"/>
        <v>609.7560975609756</v>
      </c>
      <c r="C38" s="179">
        <v>500</v>
      </c>
      <c r="D38" s="24"/>
      <c r="E38" s="25" t="str">
        <f t="shared" si="3"/>
        <v/>
      </c>
    </row>
    <row r="39" spans="1:5" ht="15" x14ac:dyDescent="0.25">
      <c r="A39" s="22" t="s">
        <v>80</v>
      </c>
      <c r="B39" s="143">
        <f t="shared" si="2"/>
        <v>2528.0487804878048</v>
      </c>
      <c r="C39" s="179">
        <v>2073</v>
      </c>
      <c r="D39" s="24"/>
      <c r="E39" s="25" t="str">
        <f t="shared" si="3"/>
        <v/>
      </c>
    </row>
    <row r="40" spans="1:5" ht="15" x14ac:dyDescent="0.25">
      <c r="A40" s="21" t="s">
        <v>191</v>
      </c>
      <c r="B40" s="143">
        <f t="shared" si="2"/>
        <v>465.85365853658539</v>
      </c>
      <c r="C40" s="179">
        <v>382</v>
      </c>
      <c r="D40" s="24"/>
      <c r="E40" s="25" t="str">
        <f t="shared" si="3"/>
        <v/>
      </c>
    </row>
    <row r="41" spans="1:5" ht="15" x14ac:dyDescent="0.25">
      <c r="A41" s="22" t="s">
        <v>82</v>
      </c>
      <c r="B41" s="143">
        <f t="shared" si="2"/>
        <v>652.43902439024396</v>
      </c>
      <c r="C41" s="179">
        <v>535</v>
      </c>
      <c r="D41" s="24"/>
      <c r="E41" s="25" t="str">
        <f t="shared" si="3"/>
        <v/>
      </c>
    </row>
    <row r="42" spans="1:5" ht="15" x14ac:dyDescent="0.25">
      <c r="A42" s="22" t="s">
        <v>83</v>
      </c>
      <c r="B42" s="143">
        <f t="shared" si="2"/>
        <v>324.39024390243907</v>
      </c>
      <c r="C42" s="179">
        <v>266</v>
      </c>
      <c r="D42" s="24"/>
      <c r="E42" s="25" t="str">
        <f t="shared" si="3"/>
        <v/>
      </c>
    </row>
    <row r="43" spans="1:5" ht="15" x14ac:dyDescent="0.25">
      <c r="A43" s="22" t="s">
        <v>84</v>
      </c>
      <c r="B43" s="143">
        <f t="shared" si="2"/>
        <v>906.09756097560978</v>
      </c>
      <c r="C43" s="179">
        <v>743</v>
      </c>
      <c r="D43" s="24"/>
      <c r="E43" s="25" t="str">
        <f t="shared" si="3"/>
        <v/>
      </c>
    </row>
    <row r="44" spans="1:5" ht="15" x14ac:dyDescent="0.25">
      <c r="A44" s="22" t="s">
        <v>182</v>
      </c>
      <c r="B44" s="143">
        <f t="shared" si="2"/>
        <v>2898.7804878048782</v>
      </c>
      <c r="C44" s="179">
        <v>2377</v>
      </c>
      <c r="D44" s="24"/>
      <c r="E44" s="25" t="str">
        <f t="shared" si="3"/>
        <v/>
      </c>
    </row>
    <row r="45" spans="1:5" ht="15" x14ac:dyDescent="0.25">
      <c r="A45" s="22" t="s">
        <v>218</v>
      </c>
      <c r="B45" s="143">
        <f t="shared" si="2"/>
        <v>891.46341463414637</v>
      </c>
      <c r="C45" s="179">
        <v>731</v>
      </c>
      <c r="D45" s="24"/>
      <c r="E45" s="25" t="str">
        <f t="shared" si="3"/>
        <v/>
      </c>
    </row>
    <row r="46" spans="1:5" ht="15" x14ac:dyDescent="0.25">
      <c r="A46" s="22" t="s">
        <v>219</v>
      </c>
      <c r="B46" s="143">
        <f t="shared" si="2"/>
        <v>224.39024390243904</v>
      </c>
      <c r="C46" s="179">
        <v>184</v>
      </c>
      <c r="D46" s="24"/>
      <c r="E46" s="25" t="str">
        <f t="shared" si="3"/>
        <v/>
      </c>
    </row>
    <row r="47" spans="1:5" ht="30" x14ac:dyDescent="0.25">
      <c r="A47" s="166" t="s">
        <v>240</v>
      </c>
      <c r="B47" s="143">
        <f t="shared" si="2"/>
        <v>1374.3902439024391</v>
      </c>
      <c r="C47" s="179">
        <v>1127</v>
      </c>
      <c r="D47" s="24"/>
      <c r="E47" s="25" t="str">
        <f t="shared" si="3"/>
        <v/>
      </c>
    </row>
    <row r="48" spans="1:5" ht="30" x14ac:dyDescent="0.25">
      <c r="A48" s="166" t="s">
        <v>220</v>
      </c>
      <c r="B48" s="143">
        <f t="shared" si="2"/>
        <v>1185.3658536585367</v>
      </c>
      <c r="C48" s="179">
        <v>972</v>
      </c>
      <c r="D48" s="24"/>
      <c r="E48" s="25" t="str">
        <f t="shared" si="3"/>
        <v/>
      </c>
    </row>
    <row r="49" spans="1:5" ht="15" x14ac:dyDescent="0.25">
      <c r="A49" s="22" t="s">
        <v>221</v>
      </c>
      <c r="B49" s="143">
        <f t="shared" si="2"/>
        <v>875.60975609756099</v>
      </c>
      <c r="C49" s="179">
        <v>718</v>
      </c>
      <c r="D49" s="24"/>
      <c r="E49" s="25" t="str">
        <f t="shared" si="3"/>
        <v/>
      </c>
    </row>
    <row r="50" spans="1:5" ht="15" x14ac:dyDescent="0.25">
      <c r="A50" s="22" t="s">
        <v>183</v>
      </c>
      <c r="B50" s="143">
        <f t="shared" si="2"/>
        <v>1467.0731707317075</v>
      </c>
      <c r="C50" s="179">
        <v>1203</v>
      </c>
      <c r="D50" s="24"/>
      <c r="E50" s="25" t="str">
        <f t="shared" si="3"/>
        <v/>
      </c>
    </row>
    <row r="51" spans="1:5" ht="15" x14ac:dyDescent="0.25">
      <c r="A51" s="22" t="s">
        <v>125</v>
      </c>
      <c r="B51" s="143">
        <f t="shared" si="2"/>
        <v>1471.9512195121952</v>
      </c>
      <c r="C51" s="179">
        <v>1207</v>
      </c>
      <c r="D51" s="24"/>
      <c r="E51" s="25" t="str">
        <f>IF(C51*D51,C51*D51,"")</f>
        <v/>
      </c>
    </row>
    <row r="52" spans="1:5" ht="15" x14ac:dyDescent="0.25">
      <c r="A52" s="22" t="s">
        <v>184</v>
      </c>
      <c r="B52" s="143">
        <f t="shared" si="2"/>
        <v>1337.8048780487807</v>
      </c>
      <c r="C52" s="179">
        <v>1097</v>
      </c>
      <c r="D52" s="24"/>
      <c r="E52" s="25" t="str">
        <f t="shared" si="3"/>
        <v/>
      </c>
    </row>
    <row r="53" spans="1:5" ht="15" x14ac:dyDescent="0.25">
      <c r="A53" s="22" t="s">
        <v>185</v>
      </c>
      <c r="B53" s="143">
        <f t="shared" si="2"/>
        <v>1002.439024390244</v>
      </c>
      <c r="C53" s="179">
        <v>822</v>
      </c>
      <c r="D53" s="24"/>
      <c r="E53" s="25" t="str">
        <f t="shared" si="3"/>
        <v/>
      </c>
    </row>
    <row r="54" spans="1:5" ht="15" x14ac:dyDescent="0.25">
      <c r="A54" s="22" t="s">
        <v>175</v>
      </c>
      <c r="B54" s="143">
        <f t="shared" si="2"/>
        <v>1303.6585365853659</v>
      </c>
      <c r="C54" s="179">
        <v>1069</v>
      </c>
      <c r="D54" s="24"/>
      <c r="E54" s="25" t="str">
        <f t="shared" si="3"/>
        <v/>
      </c>
    </row>
    <row r="55" spans="1:5" ht="15" x14ac:dyDescent="0.25">
      <c r="A55" s="22" t="s">
        <v>241</v>
      </c>
      <c r="B55" s="143">
        <f t="shared" si="2"/>
        <v>4692.6829268292686</v>
      </c>
      <c r="C55" s="179">
        <v>3848</v>
      </c>
      <c r="D55" s="24"/>
      <c r="E55" s="58" t="str">
        <f t="shared" si="3"/>
        <v/>
      </c>
    </row>
    <row r="56" spans="1:5" ht="15" x14ac:dyDescent="0.25">
      <c r="A56" s="22" t="s">
        <v>222</v>
      </c>
      <c r="B56" s="143">
        <f t="shared" si="2"/>
        <v>943.90243902439033</v>
      </c>
      <c r="C56" s="179">
        <v>774</v>
      </c>
      <c r="D56" s="24"/>
      <c r="E56" s="47" t="str">
        <f>IF(C56*D56,C56*D56,"")</f>
        <v/>
      </c>
    </row>
    <row r="57" spans="1:5" ht="15" x14ac:dyDescent="0.25">
      <c r="A57" s="28" t="s">
        <v>85</v>
      </c>
      <c r="B57" s="143">
        <f t="shared" si="2"/>
        <v>2462.1951219512198</v>
      </c>
      <c r="C57" s="179">
        <v>2019</v>
      </c>
      <c r="D57" s="29"/>
      <c r="E57" s="30" t="str">
        <f>IF(C57*D57,C57*D57,"")</f>
        <v/>
      </c>
    </row>
    <row r="58" spans="1:5" ht="15" x14ac:dyDescent="0.25">
      <c r="A58" s="28" t="s">
        <v>223</v>
      </c>
      <c r="B58" s="143"/>
      <c r="C58" s="188" t="s">
        <v>38</v>
      </c>
      <c r="D58" s="29"/>
      <c r="E58" s="30"/>
    </row>
    <row r="59" spans="1:5" ht="15" x14ac:dyDescent="0.25">
      <c r="A59" s="28" t="s">
        <v>374</v>
      </c>
      <c r="B59" s="143"/>
      <c r="C59" s="188" t="s">
        <v>38</v>
      </c>
      <c r="D59" s="29"/>
      <c r="E59" s="30"/>
    </row>
    <row r="60" spans="1:5" ht="15" x14ac:dyDescent="0.25">
      <c r="A60" s="28" t="s">
        <v>224</v>
      </c>
      <c r="B60" s="143">
        <f t="shared" ref="B60:B62" si="4">C60/0.82</f>
        <v>13256.09756097561</v>
      </c>
      <c r="C60" s="179">
        <v>10870</v>
      </c>
      <c r="D60" s="29"/>
      <c r="E60" s="30"/>
    </row>
    <row r="61" spans="1:5" ht="15" x14ac:dyDescent="0.25">
      <c r="A61" s="28" t="s">
        <v>225</v>
      </c>
      <c r="B61" s="143">
        <f t="shared" si="4"/>
        <v>5151.2195121951227</v>
      </c>
      <c r="C61" s="179">
        <v>4224</v>
      </c>
      <c r="D61" s="29"/>
      <c r="E61" s="30"/>
    </row>
    <row r="62" spans="1:5" ht="15" x14ac:dyDescent="0.25">
      <c r="A62" s="28" t="s">
        <v>373</v>
      </c>
      <c r="B62" s="143">
        <f t="shared" si="4"/>
        <v>812.19512195121956</v>
      </c>
      <c r="C62" s="179">
        <v>666</v>
      </c>
      <c r="D62" s="29"/>
      <c r="E62" s="30" t="str">
        <f>IF(C62*D62,C62*D62,"")</f>
        <v/>
      </c>
    </row>
    <row r="63" spans="1:5" ht="15" x14ac:dyDescent="0.25">
      <c r="A63" s="14"/>
      <c r="B63" s="142"/>
      <c r="C63" s="181"/>
      <c r="D63" s="16"/>
      <c r="E63" s="17"/>
    </row>
    <row r="64" spans="1:5" ht="15" x14ac:dyDescent="0.25">
      <c r="A64" s="20" t="s">
        <v>53</v>
      </c>
      <c r="B64" s="142"/>
      <c r="C64" s="181"/>
      <c r="D64" s="16"/>
      <c r="E64" s="18"/>
    </row>
    <row r="65" spans="1:5" ht="15" x14ac:dyDescent="0.25">
      <c r="A65" s="20" t="s">
        <v>226</v>
      </c>
      <c r="B65" s="142"/>
      <c r="C65" s="181"/>
      <c r="D65" s="16"/>
      <c r="E65" s="18"/>
    </row>
    <row r="66" spans="1:5" ht="15" x14ac:dyDescent="0.25">
      <c r="A66" s="22" t="s">
        <v>227</v>
      </c>
      <c r="B66" s="143">
        <f t="shared" ref="B66:B69" si="5">C66/0.82</f>
        <v>4395.1219512195121</v>
      </c>
      <c r="C66" s="182">
        <v>3604</v>
      </c>
      <c r="D66" s="27"/>
      <c r="E66" s="25" t="str">
        <f>IF(C66*D66,C66*D66,"")</f>
        <v/>
      </c>
    </row>
    <row r="67" spans="1:5" ht="15" x14ac:dyDescent="0.25">
      <c r="A67" s="22" t="s">
        <v>228</v>
      </c>
      <c r="B67" s="143">
        <f t="shared" si="5"/>
        <v>8554.8780487804888</v>
      </c>
      <c r="C67" s="182">
        <v>7015</v>
      </c>
      <c r="D67" s="27"/>
      <c r="E67" s="25" t="str">
        <f>IF(C67*D67,C67*D67,"")</f>
        <v/>
      </c>
    </row>
    <row r="68" spans="1:5" ht="15" x14ac:dyDescent="0.25">
      <c r="A68" s="22" t="s">
        <v>229</v>
      </c>
      <c r="B68" s="143">
        <f t="shared" si="5"/>
        <v>17002.439024390245</v>
      </c>
      <c r="C68" s="182">
        <v>13942</v>
      </c>
      <c r="D68" s="27"/>
      <c r="E68" s="25" t="str">
        <f>IF(C68*D68,C68*D68,"")</f>
        <v/>
      </c>
    </row>
    <row r="69" spans="1:5" ht="30" x14ac:dyDescent="0.25">
      <c r="A69" s="356" t="s">
        <v>247</v>
      </c>
      <c r="B69" s="143">
        <f t="shared" si="5"/>
        <v>21282.926829268294</v>
      </c>
      <c r="C69" s="182">
        <v>17452</v>
      </c>
      <c r="D69" s="27"/>
      <c r="E69" s="25" t="str">
        <f>IF(C69*D69,C69*D69,"")</f>
        <v/>
      </c>
    </row>
    <row r="70" spans="1:5" ht="15" x14ac:dyDescent="0.25">
      <c r="A70" s="20"/>
      <c r="B70" s="142"/>
      <c r="C70" s="181"/>
      <c r="D70" s="16"/>
      <c r="E70" s="17"/>
    </row>
    <row r="71" spans="1:5" ht="15" x14ac:dyDescent="0.25">
      <c r="A71" s="20" t="s">
        <v>235</v>
      </c>
      <c r="B71" s="142"/>
      <c r="C71" s="181"/>
      <c r="D71" s="16"/>
      <c r="E71" s="18"/>
    </row>
    <row r="72" spans="1:5" ht="15" x14ac:dyDescent="0.25">
      <c r="A72" s="22" t="s">
        <v>230</v>
      </c>
      <c r="B72" s="143">
        <f t="shared" ref="B72:B75" si="6">C72/0.82</f>
        <v>4395.1219512195121</v>
      </c>
      <c r="C72" s="179">
        <v>3604</v>
      </c>
      <c r="D72" s="24"/>
      <c r="E72" s="25" t="str">
        <f>IF(C72*D72,C72*D72,"")</f>
        <v/>
      </c>
    </row>
    <row r="73" spans="1:5" ht="15" x14ac:dyDescent="0.25">
      <c r="A73" s="22" t="s">
        <v>244</v>
      </c>
      <c r="B73" s="143">
        <f t="shared" si="6"/>
        <v>8487.8048780487807</v>
      </c>
      <c r="C73" s="179">
        <v>6960</v>
      </c>
      <c r="D73" s="24"/>
      <c r="E73" s="25" t="str">
        <f>IF(C73*D73,C73*D73,"")</f>
        <v/>
      </c>
    </row>
    <row r="74" spans="1:5" ht="15" x14ac:dyDescent="0.25">
      <c r="A74" s="22" t="s">
        <v>245</v>
      </c>
      <c r="B74" s="143">
        <f t="shared" si="6"/>
        <v>4242.6829268292686</v>
      </c>
      <c r="C74" s="179">
        <v>3479</v>
      </c>
      <c r="D74" s="24"/>
      <c r="E74" s="25" t="str">
        <f>IF(C74*D74,C74*D74,"")</f>
        <v/>
      </c>
    </row>
    <row r="75" spans="1:5" ht="15" x14ac:dyDescent="0.25">
      <c r="A75" s="22" t="s">
        <v>190</v>
      </c>
      <c r="B75" s="143">
        <f t="shared" si="6"/>
        <v>2671.9512195121952</v>
      </c>
      <c r="C75" s="179">
        <v>2191</v>
      </c>
      <c r="D75" s="24"/>
      <c r="E75" s="25" t="str">
        <f>IF(C75*D75,C75*D75,"")</f>
        <v/>
      </c>
    </row>
    <row r="76" spans="1:5" ht="15" x14ac:dyDescent="0.25">
      <c r="A76" s="20"/>
      <c r="B76" s="142"/>
      <c r="C76" s="181"/>
      <c r="D76" s="16"/>
      <c r="E76" s="17"/>
    </row>
    <row r="77" spans="1:5" ht="15" x14ac:dyDescent="0.25">
      <c r="A77" s="20" t="s">
        <v>54</v>
      </c>
      <c r="B77" s="142"/>
      <c r="C77" s="181"/>
      <c r="D77" s="16"/>
      <c r="E77" s="18"/>
    </row>
    <row r="78" spans="1:5" ht="15" x14ac:dyDescent="0.25">
      <c r="A78" s="22" t="s">
        <v>231</v>
      </c>
      <c r="B78" s="143">
        <f t="shared" ref="B78:B80" si="7">C78/0.82</f>
        <v>2565.8536585365855</v>
      </c>
      <c r="C78" s="182">
        <v>2104</v>
      </c>
      <c r="D78" s="27"/>
      <c r="E78" s="25" t="str">
        <f>IF(C78*D78,C78*D78,"")</f>
        <v/>
      </c>
    </row>
    <row r="79" spans="1:5" ht="15" x14ac:dyDescent="0.25">
      <c r="A79" s="22" t="s">
        <v>232</v>
      </c>
      <c r="B79" s="143">
        <f t="shared" si="7"/>
        <v>1287.8048780487807</v>
      </c>
      <c r="C79" s="179">
        <v>1056</v>
      </c>
      <c r="D79" s="24"/>
      <c r="E79" s="25" t="str">
        <f>IF(C79*D79,C79*D79,"")</f>
        <v/>
      </c>
    </row>
    <row r="80" spans="1:5" ht="15" x14ac:dyDescent="0.25">
      <c r="A80" s="22" t="s">
        <v>233</v>
      </c>
      <c r="B80" s="143">
        <f t="shared" si="7"/>
        <v>1303.6585365853659</v>
      </c>
      <c r="C80" s="184">
        <v>1069</v>
      </c>
      <c r="D80" s="24"/>
      <c r="E80" s="25" t="str">
        <f>IF(C80*D80,C80*D80,"")</f>
        <v/>
      </c>
    </row>
    <row r="81" spans="1:5" ht="15" x14ac:dyDescent="0.25">
      <c r="A81" s="14"/>
      <c r="B81" s="142"/>
      <c r="C81" s="181"/>
      <c r="D81" s="16"/>
      <c r="E81" s="17"/>
    </row>
    <row r="82" spans="1:5" ht="15" x14ac:dyDescent="0.25">
      <c r="A82" s="20" t="s">
        <v>37</v>
      </c>
      <c r="B82" s="142"/>
      <c r="C82" s="181"/>
      <c r="D82" s="16"/>
      <c r="E82" s="18"/>
    </row>
    <row r="83" spans="1:5" ht="15" x14ac:dyDescent="0.25">
      <c r="A83" s="22" t="s">
        <v>155</v>
      </c>
      <c r="B83" s="149">
        <f t="shared" ref="B83:B85" si="8">C83/0.82</f>
        <v>703.65853658536594</v>
      </c>
      <c r="C83" s="179">
        <v>577</v>
      </c>
      <c r="D83" s="24"/>
      <c r="E83" s="25" t="str">
        <f>IF(C83*D83,C83*D83,"")</f>
        <v/>
      </c>
    </row>
    <row r="84" spans="1:5" ht="15" x14ac:dyDescent="0.25">
      <c r="A84" s="22" t="s">
        <v>338</v>
      </c>
      <c r="B84" s="143">
        <f t="shared" si="8"/>
        <v>292.6829268292683</v>
      </c>
      <c r="C84" s="184">
        <v>240</v>
      </c>
      <c r="D84" s="24"/>
      <c r="E84" s="25" t="str">
        <f>IF(C84*D84,C84*D84,"")</f>
        <v/>
      </c>
    </row>
    <row r="85" spans="1:5" ht="15" x14ac:dyDescent="0.25">
      <c r="A85" s="22" t="s">
        <v>98</v>
      </c>
      <c r="B85" s="150">
        <f t="shared" si="8"/>
        <v>776.82926829268297</v>
      </c>
      <c r="C85" s="179">
        <v>637</v>
      </c>
      <c r="D85" s="24"/>
      <c r="E85" s="25" t="str">
        <f>IF(C85*D85,C85*D85,"")</f>
        <v/>
      </c>
    </row>
    <row r="86" spans="1:5" ht="15" x14ac:dyDescent="0.25">
      <c r="A86" s="22" t="s">
        <v>96</v>
      </c>
      <c r="B86" s="22">
        <f t="shared" ref="B86:B87" si="9">C86*1.18</f>
        <v>0</v>
      </c>
      <c r="C86" s="179">
        <v>0</v>
      </c>
      <c r="D86" s="24"/>
      <c r="E86" s="40" t="str">
        <f>IF(C86*D86,C86*D86,"")</f>
        <v/>
      </c>
    </row>
    <row r="87" spans="1:5" ht="15" x14ac:dyDescent="0.25">
      <c r="A87" s="22" t="s">
        <v>97</v>
      </c>
      <c r="B87" s="22">
        <f t="shared" si="9"/>
        <v>0</v>
      </c>
      <c r="C87" s="179">
        <v>0</v>
      </c>
      <c r="D87" s="24"/>
      <c r="E87" s="47"/>
    </row>
    <row r="88" spans="1:5" ht="15" x14ac:dyDescent="0.25">
      <c r="A88" s="14"/>
      <c r="B88" s="14"/>
      <c r="C88" s="181"/>
      <c r="D88" s="16"/>
      <c r="E88" s="17"/>
    </row>
    <row r="89" spans="1:5" ht="15" x14ac:dyDescent="0.25">
      <c r="A89" s="20" t="s">
        <v>11</v>
      </c>
      <c r="B89" s="142"/>
      <c r="C89" s="181"/>
      <c r="D89" s="16"/>
      <c r="E89" s="18"/>
    </row>
    <row r="90" spans="1:5" ht="15" x14ac:dyDescent="0.25">
      <c r="A90" s="22" t="s">
        <v>234</v>
      </c>
      <c r="B90" s="143">
        <f t="shared" ref="B90:B91" si="10">C90/0.82</f>
        <v>409.75609756097566</v>
      </c>
      <c r="C90" s="179">
        <v>336</v>
      </c>
      <c r="D90" s="46"/>
      <c r="E90" s="87" t="str">
        <f>IF(C90*D90,C90*D90,"")</f>
        <v/>
      </c>
    </row>
    <row r="91" spans="1:5" ht="15" x14ac:dyDescent="0.25">
      <c r="A91" s="22" t="s">
        <v>246</v>
      </c>
      <c r="B91" s="143">
        <f t="shared" si="10"/>
        <v>1581.7073170731708</v>
      </c>
      <c r="C91" s="184">
        <v>1297</v>
      </c>
      <c r="D91" s="24"/>
      <c r="E91" s="47" t="str">
        <f>IF(C91*D91,C91*D91,"")</f>
        <v/>
      </c>
    </row>
    <row r="92" spans="1:5" ht="15" x14ac:dyDescent="0.25">
      <c r="A92" s="14"/>
      <c r="B92" s="142"/>
      <c r="C92" s="180"/>
      <c r="D92" s="19"/>
      <c r="E92" s="18"/>
    </row>
    <row r="93" spans="1:5" ht="15" x14ac:dyDescent="0.25">
      <c r="A93" s="20" t="s">
        <v>12</v>
      </c>
      <c r="B93" s="142"/>
      <c r="C93" s="181"/>
      <c r="D93" s="16"/>
      <c r="E93" s="18"/>
    </row>
    <row r="94" spans="1:5" ht="15" x14ac:dyDescent="0.25">
      <c r="A94" s="22" t="s">
        <v>89</v>
      </c>
      <c r="B94" s="143">
        <f t="shared" ref="B94:B97" si="11">C94*1.18</f>
        <v>0</v>
      </c>
      <c r="C94" s="179">
        <v>0</v>
      </c>
      <c r="D94" s="24"/>
      <c r="E94" s="25" t="str">
        <f>IF(C94*D94,C94*D94,"")</f>
        <v/>
      </c>
    </row>
    <row r="95" spans="1:5" ht="15" x14ac:dyDescent="0.25">
      <c r="A95" s="22" t="s">
        <v>90</v>
      </c>
      <c r="B95" s="143">
        <f t="shared" si="11"/>
        <v>0</v>
      </c>
      <c r="C95" s="179">
        <v>0</v>
      </c>
      <c r="D95" s="24"/>
      <c r="E95" s="25" t="str">
        <f>IF(C95*D95,C95*D95,"")</f>
        <v/>
      </c>
    </row>
    <row r="96" spans="1:5" ht="15" x14ac:dyDescent="0.25">
      <c r="A96" s="22" t="s">
        <v>91</v>
      </c>
      <c r="B96" s="143">
        <f t="shared" si="11"/>
        <v>0</v>
      </c>
      <c r="C96" s="179">
        <v>0</v>
      </c>
      <c r="D96" s="24"/>
      <c r="E96" s="25" t="str">
        <f>IF(C96*D96,C96*D96,"")</f>
        <v/>
      </c>
    </row>
    <row r="97" spans="1:5" ht="15" x14ac:dyDescent="0.25">
      <c r="A97" s="22" t="s">
        <v>92</v>
      </c>
      <c r="B97" s="143">
        <f t="shared" si="11"/>
        <v>0</v>
      </c>
      <c r="C97" s="179">
        <v>0</v>
      </c>
      <c r="D97" s="24"/>
      <c r="E97" s="25"/>
    </row>
    <row r="98" spans="1:5" ht="15" x14ac:dyDescent="0.25">
      <c r="A98" s="22" t="s">
        <v>93</v>
      </c>
      <c r="B98" s="143">
        <f t="shared" ref="B98" si="12">C98/0.82</f>
        <v>1739.0243902439026</v>
      </c>
      <c r="C98" s="179">
        <v>1426</v>
      </c>
      <c r="D98" s="24"/>
      <c r="E98" s="25" t="str">
        <f>IF(C98*D98,C98*D98,"")</f>
        <v/>
      </c>
    </row>
    <row r="99" spans="1:5" ht="15" x14ac:dyDescent="0.25">
      <c r="A99" s="14"/>
      <c r="B99" s="142"/>
      <c r="C99" s="181"/>
      <c r="D99" s="16"/>
      <c r="E99" s="18"/>
    </row>
    <row r="100" spans="1:5" ht="15" x14ac:dyDescent="0.25">
      <c r="A100" s="20" t="s">
        <v>13</v>
      </c>
      <c r="B100" s="142"/>
      <c r="C100" s="181"/>
      <c r="D100" s="16"/>
      <c r="E100" s="18"/>
    </row>
    <row r="101" spans="1:5" ht="15" x14ac:dyDescent="0.25">
      <c r="A101" s="22" t="s">
        <v>94</v>
      </c>
      <c r="B101" s="143">
        <f t="shared" ref="B101:B102" si="13">C101*1.18</f>
        <v>0</v>
      </c>
      <c r="C101" s="179">
        <v>0</v>
      </c>
      <c r="D101" s="24"/>
      <c r="E101" s="25" t="str">
        <f>IF(C101*D101,C101*D101,"")</f>
        <v/>
      </c>
    </row>
    <row r="102" spans="1:5" ht="15" x14ac:dyDescent="0.25">
      <c r="A102" s="22" t="s">
        <v>95</v>
      </c>
      <c r="B102" s="143">
        <f t="shared" si="13"/>
        <v>0</v>
      </c>
      <c r="C102" s="179">
        <v>0</v>
      </c>
      <c r="D102" s="24"/>
      <c r="E102" s="25" t="str">
        <f>IF(C102*D102,C102*D102,"")</f>
        <v/>
      </c>
    </row>
    <row r="103" spans="1:5" ht="15" x14ac:dyDescent="0.25">
      <c r="A103" s="14"/>
      <c r="B103" s="14"/>
      <c r="C103" s="181"/>
      <c r="D103" s="16"/>
      <c r="E103" s="18"/>
    </row>
    <row r="104" spans="1:5" ht="15" x14ac:dyDescent="0.25">
      <c r="A104" s="14"/>
      <c r="B104" s="14"/>
      <c r="C104" s="181"/>
      <c r="D104" s="16"/>
      <c r="E104" s="17"/>
    </row>
    <row r="105" spans="1:5" ht="15" x14ac:dyDescent="0.25">
      <c r="A105" s="20" t="s">
        <v>15</v>
      </c>
      <c r="B105" s="14"/>
      <c r="C105" s="181"/>
      <c r="D105" s="16"/>
      <c r="E105" s="17"/>
    </row>
    <row r="106" spans="1:5" ht="15" x14ac:dyDescent="0.25">
      <c r="A106" s="22" t="s">
        <v>339</v>
      </c>
      <c r="B106" s="22"/>
      <c r="C106" s="179">
        <v>3.5</v>
      </c>
      <c r="D106" s="32"/>
      <c r="E106" s="25" t="str">
        <f>IF(C106*D106,C106*D106,"")</f>
        <v/>
      </c>
    </row>
    <row r="107" spans="1:5" ht="15" x14ac:dyDescent="0.25">
      <c r="A107" s="22" t="s">
        <v>16</v>
      </c>
      <c r="B107" s="22"/>
      <c r="C107" s="179">
        <v>1.85</v>
      </c>
      <c r="D107" s="32"/>
      <c r="E107" s="25" t="str">
        <f>IF(C107*D107,C107*D107,"")</f>
        <v/>
      </c>
    </row>
    <row r="108" spans="1:5" ht="15" x14ac:dyDescent="0.25">
      <c r="A108" s="14"/>
      <c r="B108" s="19"/>
      <c r="C108" s="204"/>
      <c r="D108" s="18" t="s">
        <v>17</v>
      </c>
      <c r="E108" s="33">
        <f>SUM(E13:E107)</f>
        <v>0</v>
      </c>
    </row>
    <row r="109" spans="1:5" ht="15" x14ac:dyDescent="0.25">
      <c r="A109" s="14" t="s">
        <v>18</v>
      </c>
      <c r="B109" s="34"/>
      <c r="C109" s="205"/>
      <c r="D109" s="18" t="s">
        <v>19</v>
      </c>
      <c r="E109" s="33" t="e">
        <f>SUM(#REF!*(E108)/100)</f>
        <v>#REF!</v>
      </c>
    </row>
    <row r="110" spans="1:5" ht="15" x14ac:dyDescent="0.25">
      <c r="A110" s="14"/>
      <c r="B110" s="14"/>
      <c r="C110" s="204"/>
      <c r="D110" s="18" t="s">
        <v>20</v>
      </c>
      <c r="E110" s="36" t="e">
        <f>E108+E109</f>
        <v>#REF!</v>
      </c>
    </row>
    <row r="111" spans="1:5" ht="15" x14ac:dyDescent="0.25">
      <c r="A111" s="14"/>
      <c r="B111" s="14"/>
      <c r="C111" s="180"/>
      <c r="D111" s="19"/>
      <c r="E111" s="18"/>
    </row>
    <row r="112" spans="1:5" ht="15" x14ac:dyDescent="0.25">
      <c r="A112" s="14"/>
      <c r="B112" s="14"/>
      <c r="C112" s="180"/>
      <c r="D112" s="19"/>
      <c r="E112" s="18"/>
    </row>
    <row r="113" spans="1:5" ht="15" x14ac:dyDescent="0.25">
      <c r="A113" s="14"/>
      <c r="B113" s="14"/>
      <c r="C113" s="180"/>
      <c r="D113" s="19"/>
      <c r="E113" s="18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24A92431-28DE-47D3-ACEC-36D10FDA286E}"/>
    <hyperlink ref="C5" r:id="rId2" xr:uid="{D02D6044-00D1-45A5-9ECC-94A9861BE77C}"/>
  </hyperlinks>
  <pageMargins left="0.45" right="0.45" top="0.5" bottom="0.5" header="0.05" footer="0.05"/>
  <pageSetup fitToHeight="2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1E6E-83DC-4F49-9151-65ADDF383E1C}">
  <dimension ref="A1:E97"/>
  <sheetViews>
    <sheetView workbookViewId="0">
      <selection activeCell="H8" sqref="H8"/>
    </sheetView>
  </sheetViews>
  <sheetFormatPr defaultRowHeight="12.75" x14ac:dyDescent="0.2"/>
  <cols>
    <col min="1" max="1" width="40.7109375" style="1" customWidth="1"/>
    <col min="2" max="2" width="10.42578125" style="1" customWidth="1"/>
    <col min="3" max="3" width="12.140625" style="206" customWidth="1"/>
    <col min="4" max="4" width="9.140625" style="3" customWidth="1"/>
    <col min="5" max="5" width="12.7109375" style="2" customWidth="1"/>
    <col min="6" max="248" width="9.140625" style="1"/>
    <col min="249" max="249" width="8.85546875" style="1" customWidth="1"/>
    <col min="250" max="253" width="9.140625" style="1"/>
    <col min="254" max="254" width="6" style="1" customWidth="1"/>
    <col min="255" max="255" width="6.140625" style="1" customWidth="1"/>
    <col min="256" max="256" width="10.42578125" style="1" customWidth="1"/>
    <col min="257" max="257" width="9.140625" style="1"/>
    <col min="258" max="258" width="12.7109375" style="1" customWidth="1"/>
    <col min="259" max="504" width="9.140625" style="1"/>
    <col min="505" max="505" width="8.85546875" style="1" customWidth="1"/>
    <col min="506" max="509" width="9.140625" style="1"/>
    <col min="510" max="510" width="6" style="1" customWidth="1"/>
    <col min="511" max="511" width="6.140625" style="1" customWidth="1"/>
    <col min="512" max="512" width="10.42578125" style="1" customWidth="1"/>
    <col min="513" max="513" width="9.140625" style="1"/>
    <col min="514" max="514" width="12.7109375" style="1" customWidth="1"/>
    <col min="515" max="760" width="9.140625" style="1"/>
    <col min="761" max="761" width="8.85546875" style="1" customWidth="1"/>
    <col min="762" max="765" width="9.140625" style="1"/>
    <col min="766" max="766" width="6" style="1" customWidth="1"/>
    <col min="767" max="767" width="6.140625" style="1" customWidth="1"/>
    <col min="768" max="768" width="10.42578125" style="1" customWidth="1"/>
    <col min="769" max="769" width="9.140625" style="1"/>
    <col min="770" max="770" width="12.7109375" style="1" customWidth="1"/>
    <col min="771" max="1016" width="9.140625" style="1"/>
    <col min="1017" max="1017" width="8.85546875" style="1" customWidth="1"/>
    <col min="1018" max="1021" width="9.140625" style="1"/>
    <col min="1022" max="1022" width="6" style="1" customWidth="1"/>
    <col min="1023" max="1023" width="6.140625" style="1" customWidth="1"/>
    <col min="1024" max="1024" width="10.42578125" style="1" customWidth="1"/>
    <col min="1025" max="1025" width="9.140625" style="1"/>
    <col min="1026" max="1026" width="12.7109375" style="1" customWidth="1"/>
    <col min="1027" max="1272" width="9.140625" style="1"/>
    <col min="1273" max="1273" width="8.85546875" style="1" customWidth="1"/>
    <col min="1274" max="1277" width="9.140625" style="1"/>
    <col min="1278" max="1278" width="6" style="1" customWidth="1"/>
    <col min="1279" max="1279" width="6.140625" style="1" customWidth="1"/>
    <col min="1280" max="1280" width="10.42578125" style="1" customWidth="1"/>
    <col min="1281" max="1281" width="9.140625" style="1"/>
    <col min="1282" max="1282" width="12.7109375" style="1" customWidth="1"/>
    <col min="1283" max="1528" width="9.140625" style="1"/>
    <col min="1529" max="1529" width="8.85546875" style="1" customWidth="1"/>
    <col min="1530" max="1533" width="9.140625" style="1"/>
    <col min="1534" max="1534" width="6" style="1" customWidth="1"/>
    <col min="1535" max="1535" width="6.140625" style="1" customWidth="1"/>
    <col min="1536" max="1536" width="10.42578125" style="1" customWidth="1"/>
    <col min="1537" max="1537" width="9.140625" style="1"/>
    <col min="1538" max="1538" width="12.7109375" style="1" customWidth="1"/>
    <col min="1539" max="1784" width="9.140625" style="1"/>
    <col min="1785" max="1785" width="8.85546875" style="1" customWidth="1"/>
    <col min="1786" max="1789" width="9.140625" style="1"/>
    <col min="1790" max="1790" width="6" style="1" customWidth="1"/>
    <col min="1791" max="1791" width="6.140625" style="1" customWidth="1"/>
    <col min="1792" max="1792" width="10.42578125" style="1" customWidth="1"/>
    <col min="1793" max="1793" width="9.140625" style="1"/>
    <col min="1794" max="1794" width="12.7109375" style="1" customWidth="1"/>
    <col min="1795" max="2040" width="9.140625" style="1"/>
    <col min="2041" max="2041" width="8.85546875" style="1" customWidth="1"/>
    <col min="2042" max="2045" width="9.140625" style="1"/>
    <col min="2046" max="2046" width="6" style="1" customWidth="1"/>
    <col min="2047" max="2047" width="6.140625" style="1" customWidth="1"/>
    <col min="2048" max="2048" width="10.42578125" style="1" customWidth="1"/>
    <col min="2049" max="2049" width="9.140625" style="1"/>
    <col min="2050" max="2050" width="12.7109375" style="1" customWidth="1"/>
    <col min="2051" max="2296" width="9.140625" style="1"/>
    <col min="2297" max="2297" width="8.85546875" style="1" customWidth="1"/>
    <col min="2298" max="2301" width="9.140625" style="1"/>
    <col min="2302" max="2302" width="6" style="1" customWidth="1"/>
    <col min="2303" max="2303" width="6.140625" style="1" customWidth="1"/>
    <col min="2304" max="2304" width="10.42578125" style="1" customWidth="1"/>
    <col min="2305" max="2305" width="9.140625" style="1"/>
    <col min="2306" max="2306" width="12.7109375" style="1" customWidth="1"/>
    <col min="2307" max="2552" width="9.140625" style="1"/>
    <col min="2553" max="2553" width="8.85546875" style="1" customWidth="1"/>
    <col min="2554" max="2557" width="9.140625" style="1"/>
    <col min="2558" max="2558" width="6" style="1" customWidth="1"/>
    <col min="2559" max="2559" width="6.140625" style="1" customWidth="1"/>
    <col min="2560" max="2560" width="10.42578125" style="1" customWidth="1"/>
    <col min="2561" max="2561" width="9.140625" style="1"/>
    <col min="2562" max="2562" width="12.7109375" style="1" customWidth="1"/>
    <col min="2563" max="2808" width="9.140625" style="1"/>
    <col min="2809" max="2809" width="8.85546875" style="1" customWidth="1"/>
    <col min="2810" max="2813" width="9.140625" style="1"/>
    <col min="2814" max="2814" width="6" style="1" customWidth="1"/>
    <col min="2815" max="2815" width="6.140625" style="1" customWidth="1"/>
    <col min="2816" max="2816" width="10.42578125" style="1" customWidth="1"/>
    <col min="2817" max="2817" width="9.140625" style="1"/>
    <col min="2818" max="2818" width="12.7109375" style="1" customWidth="1"/>
    <col min="2819" max="3064" width="9.140625" style="1"/>
    <col min="3065" max="3065" width="8.85546875" style="1" customWidth="1"/>
    <col min="3066" max="3069" width="9.140625" style="1"/>
    <col min="3070" max="3070" width="6" style="1" customWidth="1"/>
    <col min="3071" max="3071" width="6.140625" style="1" customWidth="1"/>
    <col min="3072" max="3072" width="10.42578125" style="1" customWidth="1"/>
    <col min="3073" max="3073" width="9.140625" style="1"/>
    <col min="3074" max="3074" width="12.7109375" style="1" customWidth="1"/>
    <col min="3075" max="3320" width="9.140625" style="1"/>
    <col min="3321" max="3321" width="8.85546875" style="1" customWidth="1"/>
    <col min="3322" max="3325" width="9.140625" style="1"/>
    <col min="3326" max="3326" width="6" style="1" customWidth="1"/>
    <col min="3327" max="3327" width="6.140625" style="1" customWidth="1"/>
    <col min="3328" max="3328" width="10.42578125" style="1" customWidth="1"/>
    <col min="3329" max="3329" width="9.140625" style="1"/>
    <col min="3330" max="3330" width="12.7109375" style="1" customWidth="1"/>
    <col min="3331" max="3576" width="9.140625" style="1"/>
    <col min="3577" max="3577" width="8.85546875" style="1" customWidth="1"/>
    <col min="3578" max="3581" width="9.140625" style="1"/>
    <col min="3582" max="3582" width="6" style="1" customWidth="1"/>
    <col min="3583" max="3583" width="6.140625" style="1" customWidth="1"/>
    <col min="3584" max="3584" width="10.42578125" style="1" customWidth="1"/>
    <col min="3585" max="3585" width="9.140625" style="1"/>
    <col min="3586" max="3586" width="12.7109375" style="1" customWidth="1"/>
    <col min="3587" max="3832" width="9.140625" style="1"/>
    <col min="3833" max="3833" width="8.85546875" style="1" customWidth="1"/>
    <col min="3834" max="3837" width="9.140625" style="1"/>
    <col min="3838" max="3838" width="6" style="1" customWidth="1"/>
    <col min="3839" max="3839" width="6.140625" style="1" customWidth="1"/>
    <col min="3840" max="3840" width="10.42578125" style="1" customWidth="1"/>
    <col min="3841" max="3841" width="9.140625" style="1"/>
    <col min="3842" max="3842" width="12.7109375" style="1" customWidth="1"/>
    <col min="3843" max="4088" width="9.140625" style="1"/>
    <col min="4089" max="4089" width="8.85546875" style="1" customWidth="1"/>
    <col min="4090" max="4093" width="9.140625" style="1"/>
    <col min="4094" max="4094" width="6" style="1" customWidth="1"/>
    <col min="4095" max="4095" width="6.140625" style="1" customWidth="1"/>
    <col min="4096" max="4096" width="10.42578125" style="1" customWidth="1"/>
    <col min="4097" max="4097" width="9.140625" style="1"/>
    <col min="4098" max="4098" width="12.7109375" style="1" customWidth="1"/>
    <col min="4099" max="4344" width="9.140625" style="1"/>
    <col min="4345" max="4345" width="8.85546875" style="1" customWidth="1"/>
    <col min="4346" max="4349" width="9.140625" style="1"/>
    <col min="4350" max="4350" width="6" style="1" customWidth="1"/>
    <col min="4351" max="4351" width="6.140625" style="1" customWidth="1"/>
    <col min="4352" max="4352" width="10.42578125" style="1" customWidth="1"/>
    <col min="4353" max="4353" width="9.140625" style="1"/>
    <col min="4354" max="4354" width="12.7109375" style="1" customWidth="1"/>
    <col min="4355" max="4600" width="9.140625" style="1"/>
    <col min="4601" max="4601" width="8.85546875" style="1" customWidth="1"/>
    <col min="4602" max="4605" width="9.140625" style="1"/>
    <col min="4606" max="4606" width="6" style="1" customWidth="1"/>
    <col min="4607" max="4607" width="6.140625" style="1" customWidth="1"/>
    <col min="4608" max="4608" width="10.42578125" style="1" customWidth="1"/>
    <col min="4609" max="4609" width="9.140625" style="1"/>
    <col min="4610" max="4610" width="12.7109375" style="1" customWidth="1"/>
    <col min="4611" max="4856" width="9.140625" style="1"/>
    <col min="4857" max="4857" width="8.85546875" style="1" customWidth="1"/>
    <col min="4858" max="4861" width="9.140625" style="1"/>
    <col min="4862" max="4862" width="6" style="1" customWidth="1"/>
    <col min="4863" max="4863" width="6.140625" style="1" customWidth="1"/>
    <col min="4864" max="4864" width="10.42578125" style="1" customWidth="1"/>
    <col min="4865" max="4865" width="9.140625" style="1"/>
    <col min="4866" max="4866" width="12.7109375" style="1" customWidth="1"/>
    <col min="4867" max="5112" width="9.140625" style="1"/>
    <col min="5113" max="5113" width="8.85546875" style="1" customWidth="1"/>
    <col min="5114" max="5117" width="9.140625" style="1"/>
    <col min="5118" max="5118" width="6" style="1" customWidth="1"/>
    <col min="5119" max="5119" width="6.140625" style="1" customWidth="1"/>
    <col min="5120" max="5120" width="10.42578125" style="1" customWidth="1"/>
    <col min="5121" max="5121" width="9.140625" style="1"/>
    <col min="5122" max="5122" width="12.7109375" style="1" customWidth="1"/>
    <col min="5123" max="5368" width="9.140625" style="1"/>
    <col min="5369" max="5369" width="8.85546875" style="1" customWidth="1"/>
    <col min="5370" max="5373" width="9.140625" style="1"/>
    <col min="5374" max="5374" width="6" style="1" customWidth="1"/>
    <col min="5375" max="5375" width="6.140625" style="1" customWidth="1"/>
    <col min="5376" max="5376" width="10.42578125" style="1" customWidth="1"/>
    <col min="5377" max="5377" width="9.140625" style="1"/>
    <col min="5378" max="5378" width="12.7109375" style="1" customWidth="1"/>
    <col min="5379" max="5624" width="9.140625" style="1"/>
    <col min="5625" max="5625" width="8.85546875" style="1" customWidth="1"/>
    <col min="5626" max="5629" width="9.140625" style="1"/>
    <col min="5630" max="5630" width="6" style="1" customWidth="1"/>
    <col min="5631" max="5631" width="6.140625" style="1" customWidth="1"/>
    <col min="5632" max="5632" width="10.42578125" style="1" customWidth="1"/>
    <col min="5633" max="5633" width="9.140625" style="1"/>
    <col min="5634" max="5634" width="12.7109375" style="1" customWidth="1"/>
    <col min="5635" max="5880" width="9.140625" style="1"/>
    <col min="5881" max="5881" width="8.85546875" style="1" customWidth="1"/>
    <col min="5882" max="5885" width="9.140625" style="1"/>
    <col min="5886" max="5886" width="6" style="1" customWidth="1"/>
    <col min="5887" max="5887" width="6.140625" style="1" customWidth="1"/>
    <col min="5888" max="5888" width="10.42578125" style="1" customWidth="1"/>
    <col min="5889" max="5889" width="9.140625" style="1"/>
    <col min="5890" max="5890" width="12.7109375" style="1" customWidth="1"/>
    <col min="5891" max="6136" width="9.140625" style="1"/>
    <col min="6137" max="6137" width="8.85546875" style="1" customWidth="1"/>
    <col min="6138" max="6141" width="9.140625" style="1"/>
    <col min="6142" max="6142" width="6" style="1" customWidth="1"/>
    <col min="6143" max="6143" width="6.140625" style="1" customWidth="1"/>
    <col min="6144" max="6144" width="10.42578125" style="1" customWidth="1"/>
    <col min="6145" max="6145" width="9.140625" style="1"/>
    <col min="6146" max="6146" width="12.7109375" style="1" customWidth="1"/>
    <col min="6147" max="6392" width="9.140625" style="1"/>
    <col min="6393" max="6393" width="8.85546875" style="1" customWidth="1"/>
    <col min="6394" max="6397" width="9.140625" style="1"/>
    <col min="6398" max="6398" width="6" style="1" customWidth="1"/>
    <col min="6399" max="6399" width="6.140625" style="1" customWidth="1"/>
    <col min="6400" max="6400" width="10.42578125" style="1" customWidth="1"/>
    <col min="6401" max="6401" width="9.140625" style="1"/>
    <col min="6402" max="6402" width="12.7109375" style="1" customWidth="1"/>
    <col min="6403" max="6648" width="9.140625" style="1"/>
    <col min="6649" max="6649" width="8.85546875" style="1" customWidth="1"/>
    <col min="6650" max="6653" width="9.140625" style="1"/>
    <col min="6654" max="6654" width="6" style="1" customWidth="1"/>
    <col min="6655" max="6655" width="6.140625" style="1" customWidth="1"/>
    <col min="6656" max="6656" width="10.42578125" style="1" customWidth="1"/>
    <col min="6657" max="6657" width="9.140625" style="1"/>
    <col min="6658" max="6658" width="12.7109375" style="1" customWidth="1"/>
    <col min="6659" max="6904" width="9.140625" style="1"/>
    <col min="6905" max="6905" width="8.85546875" style="1" customWidth="1"/>
    <col min="6906" max="6909" width="9.140625" style="1"/>
    <col min="6910" max="6910" width="6" style="1" customWidth="1"/>
    <col min="6911" max="6911" width="6.140625" style="1" customWidth="1"/>
    <col min="6912" max="6912" width="10.42578125" style="1" customWidth="1"/>
    <col min="6913" max="6913" width="9.140625" style="1"/>
    <col min="6914" max="6914" width="12.7109375" style="1" customWidth="1"/>
    <col min="6915" max="7160" width="9.140625" style="1"/>
    <col min="7161" max="7161" width="8.85546875" style="1" customWidth="1"/>
    <col min="7162" max="7165" width="9.140625" style="1"/>
    <col min="7166" max="7166" width="6" style="1" customWidth="1"/>
    <col min="7167" max="7167" width="6.140625" style="1" customWidth="1"/>
    <col min="7168" max="7168" width="10.42578125" style="1" customWidth="1"/>
    <col min="7169" max="7169" width="9.140625" style="1"/>
    <col min="7170" max="7170" width="12.7109375" style="1" customWidth="1"/>
    <col min="7171" max="7416" width="9.140625" style="1"/>
    <col min="7417" max="7417" width="8.85546875" style="1" customWidth="1"/>
    <col min="7418" max="7421" width="9.140625" style="1"/>
    <col min="7422" max="7422" width="6" style="1" customWidth="1"/>
    <col min="7423" max="7423" width="6.140625" style="1" customWidth="1"/>
    <col min="7424" max="7424" width="10.42578125" style="1" customWidth="1"/>
    <col min="7425" max="7425" width="9.140625" style="1"/>
    <col min="7426" max="7426" width="12.7109375" style="1" customWidth="1"/>
    <col min="7427" max="7672" width="9.140625" style="1"/>
    <col min="7673" max="7673" width="8.85546875" style="1" customWidth="1"/>
    <col min="7674" max="7677" width="9.140625" style="1"/>
    <col min="7678" max="7678" width="6" style="1" customWidth="1"/>
    <col min="7679" max="7679" width="6.140625" style="1" customWidth="1"/>
    <col min="7680" max="7680" width="10.42578125" style="1" customWidth="1"/>
    <col min="7681" max="7681" width="9.140625" style="1"/>
    <col min="7682" max="7682" width="12.7109375" style="1" customWidth="1"/>
    <col min="7683" max="7928" width="9.140625" style="1"/>
    <col min="7929" max="7929" width="8.85546875" style="1" customWidth="1"/>
    <col min="7930" max="7933" width="9.140625" style="1"/>
    <col min="7934" max="7934" width="6" style="1" customWidth="1"/>
    <col min="7935" max="7935" width="6.140625" style="1" customWidth="1"/>
    <col min="7936" max="7936" width="10.42578125" style="1" customWidth="1"/>
    <col min="7937" max="7937" width="9.140625" style="1"/>
    <col min="7938" max="7938" width="12.7109375" style="1" customWidth="1"/>
    <col min="7939" max="8184" width="9.140625" style="1"/>
    <col min="8185" max="8185" width="8.85546875" style="1" customWidth="1"/>
    <col min="8186" max="8189" width="9.140625" style="1"/>
    <col min="8190" max="8190" width="6" style="1" customWidth="1"/>
    <col min="8191" max="8191" width="6.140625" style="1" customWidth="1"/>
    <col min="8192" max="8192" width="10.42578125" style="1" customWidth="1"/>
    <col min="8193" max="8193" width="9.140625" style="1"/>
    <col min="8194" max="8194" width="12.7109375" style="1" customWidth="1"/>
    <col min="8195" max="8440" width="9.140625" style="1"/>
    <col min="8441" max="8441" width="8.85546875" style="1" customWidth="1"/>
    <col min="8442" max="8445" width="9.140625" style="1"/>
    <col min="8446" max="8446" width="6" style="1" customWidth="1"/>
    <col min="8447" max="8447" width="6.140625" style="1" customWidth="1"/>
    <col min="8448" max="8448" width="10.42578125" style="1" customWidth="1"/>
    <col min="8449" max="8449" width="9.140625" style="1"/>
    <col min="8450" max="8450" width="12.7109375" style="1" customWidth="1"/>
    <col min="8451" max="8696" width="9.140625" style="1"/>
    <col min="8697" max="8697" width="8.85546875" style="1" customWidth="1"/>
    <col min="8698" max="8701" width="9.140625" style="1"/>
    <col min="8702" max="8702" width="6" style="1" customWidth="1"/>
    <col min="8703" max="8703" width="6.140625" style="1" customWidth="1"/>
    <col min="8704" max="8704" width="10.42578125" style="1" customWidth="1"/>
    <col min="8705" max="8705" width="9.140625" style="1"/>
    <col min="8706" max="8706" width="12.7109375" style="1" customWidth="1"/>
    <col min="8707" max="8952" width="9.140625" style="1"/>
    <col min="8953" max="8953" width="8.85546875" style="1" customWidth="1"/>
    <col min="8954" max="8957" width="9.140625" style="1"/>
    <col min="8958" max="8958" width="6" style="1" customWidth="1"/>
    <col min="8959" max="8959" width="6.140625" style="1" customWidth="1"/>
    <col min="8960" max="8960" width="10.42578125" style="1" customWidth="1"/>
    <col min="8961" max="8961" width="9.140625" style="1"/>
    <col min="8962" max="8962" width="12.7109375" style="1" customWidth="1"/>
    <col min="8963" max="9208" width="9.140625" style="1"/>
    <col min="9209" max="9209" width="8.85546875" style="1" customWidth="1"/>
    <col min="9210" max="9213" width="9.140625" style="1"/>
    <col min="9214" max="9214" width="6" style="1" customWidth="1"/>
    <col min="9215" max="9215" width="6.140625" style="1" customWidth="1"/>
    <col min="9216" max="9216" width="10.42578125" style="1" customWidth="1"/>
    <col min="9217" max="9217" width="9.140625" style="1"/>
    <col min="9218" max="9218" width="12.7109375" style="1" customWidth="1"/>
    <col min="9219" max="9464" width="9.140625" style="1"/>
    <col min="9465" max="9465" width="8.85546875" style="1" customWidth="1"/>
    <col min="9466" max="9469" width="9.140625" style="1"/>
    <col min="9470" max="9470" width="6" style="1" customWidth="1"/>
    <col min="9471" max="9471" width="6.140625" style="1" customWidth="1"/>
    <col min="9472" max="9472" width="10.42578125" style="1" customWidth="1"/>
    <col min="9473" max="9473" width="9.140625" style="1"/>
    <col min="9474" max="9474" width="12.7109375" style="1" customWidth="1"/>
    <col min="9475" max="9720" width="9.140625" style="1"/>
    <col min="9721" max="9721" width="8.85546875" style="1" customWidth="1"/>
    <col min="9722" max="9725" width="9.140625" style="1"/>
    <col min="9726" max="9726" width="6" style="1" customWidth="1"/>
    <col min="9727" max="9727" width="6.140625" style="1" customWidth="1"/>
    <col min="9728" max="9728" width="10.42578125" style="1" customWidth="1"/>
    <col min="9729" max="9729" width="9.140625" style="1"/>
    <col min="9730" max="9730" width="12.7109375" style="1" customWidth="1"/>
    <col min="9731" max="9976" width="9.140625" style="1"/>
    <col min="9977" max="9977" width="8.85546875" style="1" customWidth="1"/>
    <col min="9978" max="9981" width="9.140625" style="1"/>
    <col min="9982" max="9982" width="6" style="1" customWidth="1"/>
    <col min="9983" max="9983" width="6.140625" style="1" customWidth="1"/>
    <col min="9984" max="9984" width="10.42578125" style="1" customWidth="1"/>
    <col min="9985" max="9985" width="9.140625" style="1"/>
    <col min="9986" max="9986" width="12.7109375" style="1" customWidth="1"/>
    <col min="9987" max="10232" width="9.140625" style="1"/>
    <col min="10233" max="10233" width="8.85546875" style="1" customWidth="1"/>
    <col min="10234" max="10237" width="9.140625" style="1"/>
    <col min="10238" max="10238" width="6" style="1" customWidth="1"/>
    <col min="10239" max="10239" width="6.140625" style="1" customWidth="1"/>
    <col min="10240" max="10240" width="10.42578125" style="1" customWidth="1"/>
    <col min="10241" max="10241" width="9.140625" style="1"/>
    <col min="10242" max="10242" width="12.7109375" style="1" customWidth="1"/>
    <col min="10243" max="10488" width="9.140625" style="1"/>
    <col min="10489" max="10489" width="8.85546875" style="1" customWidth="1"/>
    <col min="10490" max="10493" width="9.140625" style="1"/>
    <col min="10494" max="10494" width="6" style="1" customWidth="1"/>
    <col min="10495" max="10495" width="6.140625" style="1" customWidth="1"/>
    <col min="10496" max="10496" width="10.42578125" style="1" customWidth="1"/>
    <col min="10497" max="10497" width="9.140625" style="1"/>
    <col min="10498" max="10498" width="12.7109375" style="1" customWidth="1"/>
    <col min="10499" max="10744" width="9.140625" style="1"/>
    <col min="10745" max="10745" width="8.85546875" style="1" customWidth="1"/>
    <col min="10746" max="10749" width="9.140625" style="1"/>
    <col min="10750" max="10750" width="6" style="1" customWidth="1"/>
    <col min="10751" max="10751" width="6.140625" style="1" customWidth="1"/>
    <col min="10752" max="10752" width="10.42578125" style="1" customWidth="1"/>
    <col min="10753" max="10753" width="9.140625" style="1"/>
    <col min="10754" max="10754" width="12.7109375" style="1" customWidth="1"/>
    <col min="10755" max="11000" width="9.140625" style="1"/>
    <col min="11001" max="11001" width="8.85546875" style="1" customWidth="1"/>
    <col min="11002" max="11005" width="9.140625" style="1"/>
    <col min="11006" max="11006" width="6" style="1" customWidth="1"/>
    <col min="11007" max="11007" width="6.140625" style="1" customWidth="1"/>
    <col min="11008" max="11008" width="10.42578125" style="1" customWidth="1"/>
    <col min="11009" max="11009" width="9.140625" style="1"/>
    <col min="11010" max="11010" width="12.7109375" style="1" customWidth="1"/>
    <col min="11011" max="11256" width="9.140625" style="1"/>
    <col min="11257" max="11257" width="8.85546875" style="1" customWidth="1"/>
    <col min="11258" max="11261" width="9.140625" style="1"/>
    <col min="11262" max="11262" width="6" style="1" customWidth="1"/>
    <col min="11263" max="11263" width="6.140625" style="1" customWidth="1"/>
    <col min="11264" max="11264" width="10.42578125" style="1" customWidth="1"/>
    <col min="11265" max="11265" width="9.140625" style="1"/>
    <col min="11266" max="11266" width="12.7109375" style="1" customWidth="1"/>
    <col min="11267" max="11512" width="9.140625" style="1"/>
    <col min="11513" max="11513" width="8.85546875" style="1" customWidth="1"/>
    <col min="11514" max="11517" width="9.140625" style="1"/>
    <col min="11518" max="11518" width="6" style="1" customWidth="1"/>
    <col min="11519" max="11519" width="6.140625" style="1" customWidth="1"/>
    <col min="11520" max="11520" width="10.42578125" style="1" customWidth="1"/>
    <col min="11521" max="11521" width="9.140625" style="1"/>
    <col min="11522" max="11522" width="12.7109375" style="1" customWidth="1"/>
    <col min="11523" max="11768" width="9.140625" style="1"/>
    <col min="11769" max="11769" width="8.85546875" style="1" customWidth="1"/>
    <col min="11770" max="11773" width="9.140625" style="1"/>
    <col min="11774" max="11774" width="6" style="1" customWidth="1"/>
    <col min="11775" max="11775" width="6.140625" style="1" customWidth="1"/>
    <col min="11776" max="11776" width="10.42578125" style="1" customWidth="1"/>
    <col min="11777" max="11777" width="9.140625" style="1"/>
    <col min="11778" max="11778" width="12.7109375" style="1" customWidth="1"/>
    <col min="11779" max="12024" width="9.140625" style="1"/>
    <col min="12025" max="12025" width="8.85546875" style="1" customWidth="1"/>
    <col min="12026" max="12029" width="9.140625" style="1"/>
    <col min="12030" max="12030" width="6" style="1" customWidth="1"/>
    <col min="12031" max="12031" width="6.140625" style="1" customWidth="1"/>
    <col min="12032" max="12032" width="10.42578125" style="1" customWidth="1"/>
    <col min="12033" max="12033" width="9.140625" style="1"/>
    <col min="12034" max="12034" width="12.7109375" style="1" customWidth="1"/>
    <col min="12035" max="12280" width="9.140625" style="1"/>
    <col min="12281" max="12281" width="8.85546875" style="1" customWidth="1"/>
    <col min="12282" max="12285" width="9.140625" style="1"/>
    <col min="12286" max="12286" width="6" style="1" customWidth="1"/>
    <col min="12287" max="12287" width="6.140625" style="1" customWidth="1"/>
    <col min="12288" max="12288" width="10.42578125" style="1" customWidth="1"/>
    <col min="12289" max="12289" width="9.140625" style="1"/>
    <col min="12290" max="12290" width="12.7109375" style="1" customWidth="1"/>
    <col min="12291" max="12536" width="9.140625" style="1"/>
    <col min="12537" max="12537" width="8.85546875" style="1" customWidth="1"/>
    <col min="12538" max="12541" width="9.140625" style="1"/>
    <col min="12542" max="12542" width="6" style="1" customWidth="1"/>
    <col min="12543" max="12543" width="6.140625" style="1" customWidth="1"/>
    <col min="12544" max="12544" width="10.42578125" style="1" customWidth="1"/>
    <col min="12545" max="12545" width="9.140625" style="1"/>
    <col min="12546" max="12546" width="12.7109375" style="1" customWidth="1"/>
    <col min="12547" max="12792" width="9.140625" style="1"/>
    <col min="12793" max="12793" width="8.85546875" style="1" customWidth="1"/>
    <col min="12794" max="12797" width="9.140625" style="1"/>
    <col min="12798" max="12798" width="6" style="1" customWidth="1"/>
    <col min="12799" max="12799" width="6.140625" style="1" customWidth="1"/>
    <col min="12800" max="12800" width="10.42578125" style="1" customWidth="1"/>
    <col min="12801" max="12801" width="9.140625" style="1"/>
    <col min="12802" max="12802" width="12.7109375" style="1" customWidth="1"/>
    <col min="12803" max="13048" width="9.140625" style="1"/>
    <col min="13049" max="13049" width="8.85546875" style="1" customWidth="1"/>
    <col min="13050" max="13053" width="9.140625" style="1"/>
    <col min="13054" max="13054" width="6" style="1" customWidth="1"/>
    <col min="13055" max="13055" width="6.140625" style="1" customWidth="1"/>
    <col min="13056" max="13056" width="10.42578125" style="1" customWidth="1"/>
    <col min="13057" max="13057" width="9.140625" style="1"/>
    <col min="13058" max="13058" width="12.7109375" style="1" customWidth="1"/>
    <col min="13059" max="13304" width="9.140625" style="1"/>
    <col min="13305" max="13305" width="8.85546875" style="1" customWidth="1"/>
    <col min="13306" max="13309" width="9.140625" style="1"/>
    <col min="13310" max="13310" width="6" style="1" customWidth="1"/>
    <col min="13311" max="13311" width="6.140625" style="1" customWidth="1"/>
    <col min="13312" max="13312" width="10.42578125" style="1" customWidth="1"/>
    <col min="13313" max="13313" width="9.140625" style="1"/>
    <col min="13314" max="13314" width="12.7109375" style="1" customWidth="1"/>
    <col min="13315" max="13560" width="9.140625" style="1"/>
    <col min="13561" max="13561" width="8.85546875" style="1" customWidth="1"/>
    <col min="13562" max="13565" width="9.140625" style="1"/>
    <col min="13566" max="13566" width="6" style="1" customWidth="1"/>
    <col min="13567" max="13567" width="6.140625" style="1" customWidth="1"/>
    <col min="13568" max="13568" width="10.42578125" style="1" customWidth="1"/>
    <col min="13569" max="13569" width="9.140625" style="1"/>
    <col min="13570" max="13570" width="12.7109375" style="1" customWidth="1"/>
    <col min="13571" max="13816" width="9.140625" style="1"/>
    <col min="13817" max="13817" width="8.85546875" style="1" customWidth="1"/>
    <col min="13818" max="13821" width="9.140625" style="1"/>
    <col min="13822" max="13822" width="6" style="1" customWidth="1"/>
    <col min="13823" max="13823" width="6.140625" style="1" customWidth="1"/>
    <col min="13824" max="13824" width="10.42578125" style="1" customWidth="1"/>
    <col min="13825" max="13825" width="9.140625" style="1"/>
    <col min="13826" max="13826" width="12.7109375" style="1" customWidth="1"/>
    <col min="13827" max="14072" width="9.140625" style="1"/>
    <col min="14073" max="14073" width="8.85546875" style="1" customWidth="1"/>
    <col min="14074" max="14077" width="9.140625" style="1"/>
    <col min="14078" max="14078" width="6" style="1" customWidth="1"/>
    <col min="14079" max="14079" width="6.140625" style="1" customWidth="1"/>
    <col min="14080" max="14080" width="10.42578125" style="1" customWidth="1"/>
    <col min="14081" max="14081" width="9.140625" style="1"/>
    <col min="14082" max="14082" width="12.7109375" style="1" customWidth="1"/>
    <col min="14083" max="14328" width="9.140625" style="1"/>
    <col min="14329" max="14329" width="8.85546875" style="1" customWidth="1"/>
    <col min="14330" max="14333" width="9.140625" style="1"/>
    <col min="14334" max="14334" width="6" style="1" customWidth="1"/>
    <col min="14335" max="14335" width="6.140625" style="1" customWidth="1"/>
    <col min="14336" max="14336" width="10.42578125" style="1" customWidth="1"/>
    <col min="14337" max="14337" width="9.140625" style="1"/>
    <col min="14338" max="14338" width="12.7109375" style="1" customWidth="1"/>
    <col min="14339" max="14584" width="9.140625" style="1"/>
    <col min="14585" max="14585" width="8.85546875" style="1" customWidth="1"/>
    <col min="14586" max="14589" width="9.140625" style="1"/>
    <col min="14590" max="14590" width="6" style="1" customWidth="1"/>
    <col min="14591" max="14591" width="6.140625" style="1" customWidth="1"/>
    <col min="14592" max="14592" width="10.42578125" style="1" customWidth="1"/>
    <col min="14593" max="14593" width="9.140625" style="1"/>
    <col min="14594" max="14594" width="12.7109375" style="1" customWidth="1"/>
    <col min="14595" max="14840" width="9.140625" style="1"/>
    <col min="14841" max="14841" width="8.85546875" style="1" customWidth="1"/>
    <col min="14842" max="14845" width="9.140625" style="1"/>
    <col min="14846" max="14846" width="6" style="1" customWidth="1"/>
    <col min="14847" max="14847" width="6.140625" style="1" customWidth="1"/>
    <col min="14848" max="14848" width="10.42578125" style="1" customWidth="1"/>
    <col min="14849" max="14849" width="9.140625" style="1"/>
    <col min="14850" max="14850" width="12.7109375" style="1" customWidth="1"/>
    <col min="14851" max="15096" width="9.140625" style="1"/>
    <col min="15097" max="15097" width="8.85546875" style="1" customWidth="1"/>
    <col min="15098" max="15101" width="9.140625" style="1"/>
    <col min="15102" max="15102" width="6" style="1" customWidth="1"/>
    <col min="15103" max="15103" width="6.140625" style="1" customWidth="1"/>
    <col min="15104" max="15104" width="10.42578125" style="1" customWidth="1"/>
    <col min="15105" max="15105" width="9.140625" style="1"/>
    <col min="15106" max="15106" width="12.7109375" style="1" customWidth="1"/>
    <col min="15107" max="15352" width="9.140625" style="1"/>
    <col min="15353" max="15353" width="8.85546875" style="1" customWidth="1"/>
    <col min="15354" max="15357" width="9.140625" style="1"/>
    <col min="15358" max="15358" width="6" style="1" customWidth="1"/>
    <col min="15359" max="15359" width="6.140625" style="1" customWidth="1"/>
    <col min="15360" max="15360" width="10.42578125" style="1" customWidth="1"/>
    <col min="15361" max="15361" width="9.140625" style="1"/>
    <col min="15362" max="15362" width="12.7109375" style="1" customWidth="1"/>
    <col min="15363" max="15608" width="9.140625" style="1"/>
    <col min="15609" max="15609" width="8.85546875" style="1" customWidth="1"/>
    <col min="15610" max="15613" width="9.140625" style="1"/>
    <col min="15614" max="15614" width="6" style="1" customWidth="1"/>
    <col min="15615" max="15615" width="6.140625" style="1" customWidth="1"/>
    <col min="15616" max="15616" width="10.42578125" style="1" customWidth="1"/>
    <col min="15617" max="15617" width="9.140625" style="1"/>
    <col min="15618" max="15618" width="12.7109375" style="1" customWidth="1"/>
    <col min="15619" max="15864" width="9.140625" style="1"/>
    <col min="15865" max="15865" width="8.85546875" style="1" customWidth="1"/>
    <col min="15866" max="15869" width="9.140625" style="1"/>
    <col min="15870" max="15870" width="6" style="1" customWidth="1"/>
    <col min="15871" max="15871" width="6.140625" style="1" customWidth="1"/>
    <col min="15872" max="15872" width="10.42578125" style="1" customWidth="1"/>
    <col min="15873" max="15873" width="9.140625" style="1"/>
    <col min="15874" max="15874" width="12.7109375" style="1" customWidth="1"/>
    <col min="15875" max="16120" width="9.140625" style="1"/>
    <col min="16121" max="16121" width="8.85546875" style="1" customWidth="1"/>
    <col min="16122" max="16125" width="9.140625" style="1"/>
    <col min="16126" max="16126" width="6" style="1" customWidth="1"/>
    <col min="16127" max="16127" width="6.140625" style="1" customWidth="1"/>
    <col min="16128" max="16128" width="10.42578125" style="1" customWidth="1"/>
    <col min="16129" max="16129" width="9.140625" style="1"/>
    <col min="16130" max="16130" width="12.7109375" style="1" customWidth="1"/>
    <col min="16131" max="16375" width="9.140625" style="1"/>
    <col min="16376" max="16384" width="9.140625" style="1" customWidth="1"/>
  </cols>
  <sheetData>
    <row r="1" spans="1:5" ht="19.5" customHeight="1" thickBot="1" x14ac:dyDescent="0.3">
      <c r="A1" s="497" t="e" vm="1">
        <v>#VALUE!</v>
      </c>
      <c r="B1" s="498"/>
      <c r="C1" s="475" t="s">
        <v>398</v>
      </c>
      <c r="D1" s="476"/>
      <c r="E1" s="477"/>
    </row>
    <row r="2" spans="1:5" ht="17.25" customHeight="1" thickBot="1" x14ac:dyDescent="0.25">
      <c r="A2" s="499"/>
      <c r="B2" s="486"/>
      <c r="C2" s="504" t="s">
        <v>542</v>
      </c>
      <c r="D2" s="505"/>
      <c r="E2" s="506"/>
    </row>
    <row r="3" spans="1:5" x14ac:dyDescent="0.2">
      <c r="A3" s="499"/>
      <c r="B3" s="486"/>
      <c r="C3" s="494" t="s">
        <v>0</v>
      </c>
      <c r="D3" s="495"/>
      <c r="E3" s="496"/>
    </row>
    <row r="4" spans="1:5" ht="15" x14ac:dyDescent="0.25">
      <c r="A4" s="499"/>
      <c r="B4" s="486"/>
      <c r="C4" s="469" t="s">
        <v>1</v>
      </c>
      <c r="D4" s="470"/>
      <c r="E4" s="471"/>
    </row>
    <row r="5" spans="1:5" ht="14.45" customHeight="1" thickBot="1" x14ac:dyDescent="0.3">
      <c r="A5" s="500"/>
      <c r="B5" s="488"/>
      <c r="C5" s="484" t="s">
        <v>532</v>
      </c>
      <c r="D5" s="470"/>
      <c r="E5" s="471"/>
    </row>
    <row r="6" spans="1:5" ht="15" customHeight="1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98" t="s">
        <v>55</v>
      </c>
      <c r="B9" s="99"/>
      <c r="C9" s="201"/>
      <c r="D9" s="101"/>
      <c r="E9" s="100"/>
    </row>
    <row r="10" spans="1:5" ht="15" x14ac:dyDescent="0.25">
      <c r="A10" s="369" t="s">
        <v>563</v>
      </c>
      <c r="B10" s="14"/>
      <c r="C10" s="181"/>
      <c r="D10" s="19"/>
      <c r="E10" s="18"/>
    </row>
    <row r="11" spans="1:5" ht="15" x14ac:dyDescent="0.25">
      <c r="A11" s="14" t="s">
        <v>564</v>
      </c>
      <c r="B11" s="14"/>
      <c r="C11" s="181"/>
      <c r="D11" s="19"/>
      <c r="E11" s="18"/>
    </row>
    <row r="12" spans="1:5" ht="15" x14ac:dyDescent="0.25">
      <c r="A12" s="14"/>
      <c r="B12" s="14"/>
      <c r="C12" s="199" t="s">
        <v>400</v>
      </c>
      <c r="D12" s="19"/>
      <c r="E12" s="18"/>
    </row>
    <row r="13" spans="1:5" ht="13.15" customHeight="1" x14ac:dyDescent="0.25">
      <c r="A13" s="20" t="s">
        <v>6</v>
      </c>
      <c r="B13" s="14" t="s">
        <v>376</v>
      </c>
      <c r="C13" s="146" t="s">
        <v>378</v>
      </c>
      <c r="D13" s="19" t="s">
        <v>7</v>
      </c>
      <c r="E13" s="18" t="s">
        <v>8</v>
      </c>
    </row>
    <row r="14" spans="1:5" ht="15" x14ac:dyDescent="0.25">
      <c r="A14" s="21" t="s">
        <v>212</v>
      </c>
      <c r="B14" s="143">
        <f t="shared" ref="B14:B16" si="0">C14/0.82</f>
        <v>53946.341463414639</v>
      </c>
      <c r="C14" s="179">
        <v>44236</v>
      </c>
      <c r="D14" s="24"/>
      <c r="E14" s="25" t="str">
        <f>IF(C14*D14,C14*D14,"")</f>
        <v/>
      </c>
    </row>
    <row r="15" spans="1:5" ht="15" x14ac:dyDescent="0.25">
      <c r="A15" s="21" t="s">
        <v>213</v>
      </c>
      <c r="B15" s="143">
        <f t="shared" si="0"/>
        <v>56845.121951219517</v>
      </c>
      <c r="C15" s="179">
        <v>46613</v>
      </c>
      <c r="D15" s="24"/>
      <c r="E15" s="25" t="str">
        <f>IF(C15*D15,C15*D15,"")</f>
        <v/>
      </c>
    </row>
    <row r="16" spans="1:5" ht="15" x14ac:dyDescent="0.25">
      <c r="A16" s="21" t="s">
        <v>285</v>
      </c>
      <c r="B16" s="143">
        <f t="shared" si="0"/>
        <v>86246.341463414632</v>
      </c>
      <c r="C16" s="179">
        <v>70722</v>
      </c>
      <c r="D16" s="24"/>
      <c r="E16" s="25" t="str">
        <f>IF(C16*D16,C16*D16,"")</f>
        <v/>
      </c>
    </row>
    <row r="17" spans="1:5" ht="15" x14ac:dyDescent="0.25">
      <c r="A17" s="14"/>
      <c r="B17" s="14"/>
      <c r="C17" s="181"/>
      <c r="D17" s="19"/>
      <c r="E17" s="18"/>
    </row>
    <row r="18" spans="1:5" ht="15" x14ac:dyDescent="0.25">
      <c r="A18" s="20" t="s">
        <v>56</v>
      </c>
      <c r="B18" s="14"/>
      <c r="C18" s="181"/>
      <c r="D18" s="16"/>
      <c r="E18" s="18"/>
    </row>
    <row r="19" spans="1:5" ht="15" x14ac:dyDescent="0.25">
      <c r="A19" s="22" t="s">
        <v>105</v>
      </c>
      <c r="B19" s="143">
        <f t="shared" ref="B19:B22" si="1">C19/0.82</f>
        <v>887.80487804878055</v>
      </c>
      <c r="C19" s="179">
        <v>728</v>
      </c>
      <c r="D19" s="24"/>
      <c r="E19" s="25" t="str">
        <f t="shared" ref="E19:E42" si="2">IF(C19*D19,C19*D19,"")</f>
        <v/>
      </c>
    </row>
    <row r="20" spans="1:5" ht="15" x14ac:dyDescent="0.25">
      <c r="A20" s="22" t="s">
        <v>236</v>
      </c>
      <c r="B20" s="143">
        <f t="shared" si="1"/>
        <v>887.80487804878055</v>
      </c>
      <c r="C20" s="179">
        <v>728</v>
      </c>
      <c r="D20" s="24"/>
      <c r="E20" s="25" t="str">
        <f t="shared" si="2"/>
        <v/>
      </c>
    </row>
    <row r="21" spans="1:5" ht="30" x14ac:dyDescent="0.25">
      <c r="A21" s="166" t="s">
        <v>237</v>
      </c>
      <c r="B21" s="143">
        <f t="shared" si="1"/>
        <v>4482.9268292682927</v>
      </c>
      <c r="C21" s="179">
        <v>3676</v>
      </c>
      <c r="D21" s="24"/>
      <c r="E21" s="25" t="str">
        <f t="shared" si="2"/>
        <v/>
      </c>
    </row>
    <row r="22" spans="1:5" ht="30" x14ac:dyDescent="0.25">
      <c r="A22" s="166" t="s">
        <v>238</v>
      </c>
      <c r="B22" s="143">
        <f t="shared" si="1"/>
        <v>8251.2195121951227</v>
      </c>
      <c r="C22" s="179">
        <v>6766</v>
      </c>
      <c r="D22" s="24"/>
      <c r="E22" s="25" t="str">
        <f t="shared" si="2"/>
        <v/>
      </c>
    </row>
    <row r="23" spans="1:5" ht="15" x14ac:dyDescent="0.25">
      <c r="A23" s="20"/>
      <c r="B23" s="14"/>
      <c r="C23" s="181"/>
      <c r="D23" s="16"/>
      <c r="E23" s="17" t="str">
        <f t="shared" si="2"/>
        <v/>
      </c>
    </row>
    <row r="24" spans="1:5" ht="15" x14ac:dyDescent="0.25">
      <c r="A24" s="20" t="s">
        <v>44</v>
      </c>
      <c r="B24" s="14"/>
      <c r="C24" s="181"/>
      <c r="D24" s="16"/>
      <c r="E24" s="18" t="str">
        <f t="shared" si="2"/>
        <v/>
      </c>
    </row>
    <row r="25" spans="1:5" ht="15" x14ac:dyDescent="0.25">
      <c r="A25" s="22" t="s">
        <v>181</v>
      </c>
      <c r="B25" s="143">
        <f t="shared" ref="B25:B44" si="3">C25/0.82</f>
        <v>1218.2926829268292</v>
      </c>
      <c r="C25" s="179">
        <v>999</v>
      </c>
      <c r="D25" s="24"/>
      <c r="E25" s="25" t="str">
        <f t="shared" si="2"/>
        <v/>
      </c>
    </row>
    <row r="26" spans="1:5" ht="15" x14ac:dyDescent="0.25">
      <c r="A26" s="22" t="s">
        <v>239</v>
      </c>
      <c r="B26" s="143">
        <f t="shared" si="3"/>
        <v>609.7560975609756</v>
      </c>
      <c r="C26" s="179">
        <v>500</v>
      </c>
      <c r="D26" s="24"/>
      <c r="E26" s="25" t="str">
        <f t="shared" si="2"/>
        <v/>
      </c>
    </row>
    <row r="27" spans="1:5" ht="15" x14ac:dyDescent="0.25">
      <c r="A27" s="22" t="s">
        <v>80</v>
      </c>
      <c r="B27" s="143">
        <f t="shared" si="3"/>
        <v>2528.0487804878048</v>
      </c>
      <c r="C27" s="179">
        <v>2073</v>
      </c>
      <c r="D27" s="24"/>
      <c r="E27" s="25" t="str">
        <f t="shared" si="2"/>
        <v/>
      </c>
    </row>
    <row r="28" spans="1:5" ht="15" x14ac:dyDescent="0.25">
      <c r="A28" s="21" t="s">
        <v>191</v>
      </c>
      <c r="B28" s="143">
        <f t="shared" si="3"/>
        <v>465.85365853658539</v>
      </c>
      <c r="C28" s="179">
        <v>382</v>
      </c>
      <c r="D28" s="24"/>
      <c r="E28" s="25" t="str">
        <f t="shared" si="2"/>
        <v/>
      </c>
    </row>
    <row r="29" spans="1:5" ht="15" x14ac:dyDescent="0.25">
      <c r="A29" s="22" t="s">
        <v>82</v>
      </c>
      <c r="B29" s="143">
        <f t="shared" si="3"/>
        <v>652.43902439024396</v>
      </c>
      <c r="C29" s="179">
        <v>535</v>
      </c>
      <c r="D29" s="24"/>
      <c r="E29" s="25" t="str">
        <f t="shared" si="2"/>
        <v/>
      </c>
    </row>
    <row r="30" spans="1:5" ht="15" x14ac:dyDescent="0.25">
      <c r="A30" s="22" t="s">
        <v>83</v>
      </c>
      <c r="B30" s="143">
        <f t="shared" si="3"/>
        <v>324.39024390243907</v>
      </c>
      <c r="C30" s="179">
        <v>266</v>
      </c>
      <c r="D30" s="24"/>
      <c r="E30" s="25" t="str">
        <f t="shared" si="2"/>
        <v/>
      </c>
    </row>
    <row r="31" spans="1:5" ht="15" x14ac:dyDescent="0.25">
      <c r="A31" s="22" t="s">
        <v>84</v>
      </c>
      <c r="B31" s="143">
        <f t="shared" si="3"/>
        <v>906.09756097560978</v>
      </c>
      <c r="C31" s="179">
        <v>743</v>
      </c>
      <c r="D31" s="24"/>
      <c r="E31" s="25" t="str">
        <f t="shared" si="2"/>
        <v/>
      </c>
    </row>
    <row r="32" spans="1:5" ht="15" x14ac:dyDescent="0.25">
      <c r="A32" s="22" t="s">
        <v>182</v>
      </c>
      <c r="B32" s="143">
        <f t="shared" si="3"/>
        <v>2898.7804878048782</v>
      </c>
      <c r="C32" s="179">
        <v>2377</v>
      </c>
      <c r="D32" s="24"/>
      <c r="E32" s="25" t="str">
        <f t="shared" si="2"/>
        <v/>
      </c>
    </row>
    <row r="33" spans="1:5" ht="15" x14ac:dyDescent="0.25">
      <c r="A33" s="22" t="s">
        <v>218</v>
      </c>
      <c r="B33" s="143">
        <f t="shared" si="3"/>
        <v>891.46341463414637</v>
      </c>
      <c r="C33" s="179">
        <v>731</v>
      </c>
      <c r="D33" s="24"/>
      <c r="E33" s="25" t="str">
        <f t="shared" si="2"/>
        <v/>
      </c>
    </row>
    <row r="34" spans="1:5" ht="15" x14ac:dyDescent="0.25">
      <c r="A34" s="22" t="s">
        <v>219</v>
      </c>
      <c r="B34" s="143">
        <f t="shared" si="3"/>
        <v>224.39024390243904</v>
      </c>
      <c r="C34" s="179">
        <v>184</v>
      </c>
      <c r="D34" s="24"/>
      <c r="E34" s="25" t="str">
        <f t="shared" si="2"/>
        <v/>
      </c>
    </row>
    <row r="35" spans="1:5" ht="30" x14ac:dyDescent="0.25">
      <c r="A35" s="166" t="s">
        <v>240</v>
      </c>
      <c r="B35" s="143">
        <f t="shared" si="3"/>
        <v>1374.3902439024391</v>
      </c>
      <c r="C35" s="179">
        <v>1127</v>
      </c>
      <c r="D35" s="24"/>
      <c r="E35" s="25" t="str">
        <f t="shared" si="2"/>
        <v/>
      </c>
    </row>
    <row r="36" spans="1:5" ht="30" x14ac:dyDescent="0.25">
      <c r="A36" s="166" t="s">
        <v>220</v>
      </c>
      <c r="B36" s="143">
        <f t="shared" si="3"/>
        <v>1185.3658536585367</v>
      </c>
      <c r="C36" s="179">
        <v>972</v>
      </c>
      <c r="D36" s="24"/>
      <c r="E36" s="25" t="str">
        <f t="shared" si="2"/>
        <v/>
      </c>
    </row>
    <row r="37" spans="1:5" ht="15" x14ac:dyDescent="0.25">
      <c r="A37" s="22" t="s">
        <v>183</v>
      </c>
      <c r="B37" s="143">
        <f t="shared" si="3"/>
        <v>1467.0731707317075</v>
      </c>
      <c r="C37" s="179">
        <v>1203</v>
      </c>
      <c r="D37" s="24"/>
      <c r="E37" s="25" t="str">
        <f t="shared" si="2"/>
        <v/>
      </c>
    </row>
    <row r="38" spans="1:5" ht="15" x14ac:dyDescent="0.25">
      <c r="A38" s="22" t="s">
        <v>125</v>
      </c>
      <c r="B38" s="143">
        <f t="shared" si="3"/>
        <v>1471.9512195121952</v>
      </c>
      <c r="C38" s="179">
        <v>1207</v>
      </c>
      <c r="D38" s="24"/>
      <c r="E38" s="25" t="str">
        <f t="shared" si="2"/>
        <v/>
      </c>
    </row>
    <row r="39" spans="1:5" ht="15" x14ac:dyDescent="0.25">
      <c r="A39" s="22" t="s">
        <v>184</v>
      </c>
      <c r="B39" s="143">
        <f t="shared" si="3"/>
        <v>1337.8048780487807</v>
      </c>
      <c r="C39" s="179">
        <v>1097</v>
      </c>
      <c r="D39" s="24"/>
      <c r="E39" s="25" t="str">
        <f t="shared" si="2"/>
        <v/>
      </c>
    </row>
    <row r="40" spans="1:5" ht="15" x14ac:dyDescent="0.25">
      <c r="A40" s="22" t="s">
        <v>185</v>
      </c>
      <c r="B40" s="143">
        <f t="shared" si="3"/>
        <v>1002.439024390244</v>
      </c>
      <c r="C40" s="179">
        <v>822</v>
      </c>
      <c r="D40" s="24"/>
      <c r="E40" s="25" t="str">
        <f t="shared" si="2"/>
        <v/>
      </c>
    </row>
    <row r="41" spans="1:5" ht="15" x14ac:dyDescent="0.25">
      <c r="A41" s="22" t="s">
        <v>175</v>
      </c>
      <c r="B41" s="143">
        <f t="shared" si="3"/>
        <v>1303.6585365853659</v>
      </c>
      <c r="C41" s="179">
        <v>1069</v>
      </c>
      <c r="D41" s="24"/>
      <c r="E41" s="25" t="str">
        <f t="shared" si="2"/>
        <v/>
      </c>
    </row>
    <row r="42" spans="1:5" ht="15" x14ac:dyDescent="0.25">
      <c r="A42" s="22" t="s">
        <v>241</v>
      </c>
      <c r="B42" s="143">
        <f t="shared" si="3"/>
        <v>5037.8048780487807</v>
      </c>
      <c r="C42" s="179">
        <v>4131</v>
      </c>
      <c r="D42" s="24"/>
      <c r="E42" s="25" t="str">
        <f t="shared" si="2"/>
        <v/>
      </c>
    </row>
    <row r="43" spans="1:5" ht="30" x14ac:dyDescent="0.25">
      <c r="A43" s="166" t="s">
        <v>222</v>
      </c>
      <c r="B43" s="143">
        <f t="shared" si="3"/>
        <v>943.90243902439033</v>
      </c>
      <c r="C43" s="179">
        <v>774</v>
      </c>
      <c r="D43" s="24"/>
      <c r="E43" s="25" t="str">
        <f>IF(C43*D43,C43*D43,"")</f>
        <v/>
      </c>
    </row>
    <row r="44" spans="1:5" ht="15" x14ac:dyDescent="0.25">
      <c r="A44" s="28" t="s">
        <v>85</v>
      </c>
      <c r="B44" s="143">
        <f t="shared" si="3"/>
        <v>2462.1951219512198</v>
      </c>
      <c r="C44" s="333">
        <v>2019</v>
      </c>
      <c r="D44" s="29"/>
      <c r="E44" s="30" t="str">
        <f>IF(C44*D44,C44*D44,"")</f>
        <v/>
      </c>
    </row>
    <row r="45" spans="1:5" ht="15" x14ac:dyDescent="0.25">
      <c r="A45" s="28" t="s">
        <v>223</v>
      </c>
      <c r="B45" s="143"/>
      <c r="C45" s="188" t="s">
        <v>38</v>
      </c>
      <c r="D45" s="29"/>
      <c r="E45" s="30"/>
    </row>
    <row r="46" spans="1:5" ht="15" x14ac:dyDescent="0.25">
      <c r="A46" s="28" t="s">
        <v>374</v>
      </c>
      <c r="B46" s="143"/>
      <c r="C46" s="188" t="s">
        <v>38</v>
      </c>
      <c r="D46" s="29"/>
      <c r="E46" s="30"/>
    </row>
    <row r="47" spans="1:5" ht="15" x14ac:dyDescent="0.25">
      <c r="A47" s="28" t="s">
        <v>224</v>
      </c>
      <c r="B47" s="143">
        <f t="shared" ref="B47:B49" si="4">C47/0.82</f>
        <v>13256.09756097561</v>
      </c>
      <c r="C47" s="333">
        <v>10870</v>
      </c>
      <c r="D47" s="29"/>
      <c r="E47" s="30"/>
    </row>
    <row r="48" spans="1:5" ht="15" x14ac:dyDescent="0.25">
      <c r="A48" s="28" t="s">
        <v>225</v>
      </c>
      <c r="B48" s="143">
        <f t="shared" si="4"/>
        <v>5151.2195121951227</v>
      </c>
      <c r="C48" s="333">
        <v>4224</v>
      </c>
      <c r="D48" s="29"/>
      <c r="E48" s="30"/>
    </row>
    <row r="49" spans="1:5" ht="15" x14ac:dyDescent="0.25">
      <c r="A49" s="28" t="s">
        <v>373</v>
      </c>
      <c r="B49" s="143">
        <f t="shared" si="4"/>
        <v>812.19512195121956</v>
      </c>
      <c r="C49" s="333">
        <v>666</v>
      </c>
      <c r="D49" s="29"/>
      <c r="E49" s="30" t="str">
        <f>IF(C49*D49,C49*D49,"")</f>
        <v/>
      </c>
    </row>
    <row r="50" spans="1:5" ht="15" x14ac:dyDescent="0.25">
      <c r="A50" s="20"/>
      <c r="B50" s="142"/>
      <c r="C50" s="181"/>
      <c r="D50" s="16"/>
      <c r="E50" s="17"/>
    </row>
    <row r="51" spans="1:5" ht="15" x14ac:dyDescent="0.25">
      <c r="A51" s="20" t="s">
        <v>53</v>
      </c>
      <c r="B51" s="14"/>
      <c r="C51" s="181"/>
      <c r="D51" s="16"/>
      <c r="E51" s="18"/>
    </row>
    <row r="52" spans="1:5" ht="15" x14ac:dyDescent="0.25">
      <c r="A52" s="20" t="s">
        <v>242</v>
      </c>
      <c r="B52" s="14"/>
      <c r="C52" s="181"/>
      <c r="D52" s="16"/>
      <c r="E52" s="18"/>
    </row>
    <row r="53" spans="1:5" ht="30" x14ac:dyDescent="0.25">
      <c r="A53" s="166" t="s">
        <v>228</v>
      </c>
      <c r="B53" s="143">
        <f t="shared" ref="B53:B54" si="5">C53/0.82</f>
        <v>8554.8780487804888</v>
      </c>
      <c r="C53" s="182">
        <v>7015</v>
      </c>
      <c r="D53" s="27"/>
      <c r="E53" s="25" t="str">
        <f>IF(C53*D53,C53*D53,"")</f>
        <v/>
      </c>
    </row>
    <row r="54" spans="1:5" ht="30" x14ac:dyDescent="0.25">
      <c r="A54" s="356" t="s">
        <v>247</v>
      </c>
      <c r="B54" s="143">
        <f t="shared" si="5"/>
        <v>21282.926829268294</v>
      </c>
      <c r="C54" s="182">
        <v>17452</v>
      </c>
      <c r="D54" s="27"/>
      <c r="E54" s="25" t="str">
        <f>IF(C54*D54,C54*D54,"")</f>
        <v/>
      </c>
    </row>
    <row r="55" spans="1:5" ht="15" x14ac:dyDescent="0.25">
      <c r="A55" s="20"/>
      <c r="B55" s="14"/>
      <c r="C55" s="181"/>
      <c r="D55" s="16"/>
      <c r="E55" s="17"/>
    </row>
    <row r="56" spans="1:5" ht="15" x14ac:dyDescent="0.25">
      <c r="A56" s="20" t="s">
        <v>57</v>
      </c>
      <c r="B56" s="14"/>
      <c r="C56" s="181"/>
      <c r="D56" s="16"/>
      <c r="E56" s="18"/>
    </row>
    <row r="57" spans="1:5" ht="15" x14ac:dyDescent="0.25">
      <c r="A57" s="20" t="s">
        <v>243</v>
      </c>
      <c r="B57" s="14"/>
      <c r="C57" s="181"/>
      <c r="D57" s="16"/>
      <c r="E57" s="18"/>
    </row>
    <row r="58" spans="1:5" ht="15" x14ac:dyDescent="0.25">
      <c r="A58" s="22" t="s">
        <v>244</v>
      </c>
      <c r="B58" s="143">
        <f t="shared" ref="B58:B60" si="6">C58/0.82</f>
        <v>8487.8048780487807</v>
      </c>
      <c r="C58" s="179">
        <v>6960</v>
      </c>
      <c r="D58" s="24"/>
      <c r="E58" s="25" t="str">
        <f>IF(C58*D58,C58*D58,"")</f>
        <v/>
      </c>
    </row>
    <row r="59" spans="1:5" ht="15" x14ac:dyDescent="0.25">
      <c r="A59" s="22" t="s">
        <v>245</v>
      </c>
      <c r="B59" s="143">
        <f t="shared" si="6"/>
        <v>4242.6829268292686</v>
      </c>
      <c r="C59" s="179">
        <v>3479</v>
      </c>
      <c r="D59" s="24"/>
      <c r="E59" s="25" t="str">
        <f>IF(C59*D59,C59*D59,"")</f>
        <v/>
      </c>
    </row>
    <row r="60" spans="1:5" ht="15" x14ac:dyDescent="0.25">
      <c r="A60" s="22" t="s">
        <v>190</v>
      </c>
      <c r="B60" s="143">
        <f t="shared" si="6"/>
        <v>2671.9512195121952</v>
      </c>
      <c r="C60" s="179">
        <v>2191</v>
      </c>
      <c r="D60" s="24"/>
      <c r="E60" s="25" t="str">
        <f>IF(C60*D60,C60*D60,"")</f>
        <v/>
      </c>
    </row>
    <row r="61" spans="1:5" ht="15" x14ac:dyDescent="0.25">
      <c r="A61" s="20"/>
      <c r="B61" s="14"/>
      <c r="C61" s="181"/>
      <c r="D61" s="16"/>
      <c r="E61" s="17"/>
    </row>
    <row r="62" spans="1:5" ht="15" x14ac:dyDescent="0.25">
      <c r="A62" s="20" t="s">
        <v>54</v>
      </c>
      <c r="B62" s="14"/>
      <c r="C62" s="181"/>
      <c r="D62" s="16"/>
      <c r="E62" s="18"/>
    </row>
    <row r="63" spans="1:5" ht="30" x14ac:dyDescent="0.25">
      <c r="A63" s="166" t="s">
        <v>231</v>
      </c>
      <c r="B63" s="143">
        <f t="shared" ref="B63:B65" si="7">C63/0.82</f>
        <v>2565.8536585365855</v>
      </c>
      <c r="C63" s="182">
        <v>2104</v>
      </c>
      <c r="D63" s="27"/>
      <c r="E63" s="25" t="str">
        <f>IF(C63*D63,C63*D63,"")</f>
        <v/>
      </c>
    </row>
    <row r="64" spans="1:5" ht="15" x14ac:dyDescent="0.25">
      <c r="A64" s="22" t="s">
        <v>232</v>
      </c>
      <c r="B64" s="143">
        <f t="shared" si="7"/>
        <v>1287.8048780487807</v>
      </c>
      <c r="C64" s="179">
        <v>1056</v>
      </c>
      <c r="D64" s="24"/>
      <c r="E64" s="25" t="str">
        <f>IF(C64*D64,C64*D64,"")</f>
        <v/>
      </c>
    </row>
    <row r="65" spans="1:5" ht="15" x14ac:dyDescent="0.25">
      <c r="A65" s="22" t="s">
        <v>233</v>
      </c>
      <c r="B65" s="143">
        <f t="shared" si="7"/>
        <v>1303.6585365853659</v>
      </c>
      <c r="C65" s="184">
        <v>1069</v>
      </c>
      <c r="D65" s="24"/>
      <c r="E65" s="25" t="str">
        <f>IF(C65*D65,C65*D65,"")</f>
        <v/>
      </c>
    </row>
    <row r="66" spans="1:5" ht="15" x14ac:dyDescent="0.25">
      <c r="A66" s="14"/>
      <c r="B66" s="14"/>
      <c r="C66" s="181"/>
      <c r="D66" s="16"/>
      <c r="E66" s="17"/>
    </row>
    <row r="67" spans="1:5" ht="15" x14ac:dyDescent="0.25">
      <c r="A67" s="20" t="s">
        <v>37</v>
      </c>
      <c r="B67" s="14"/>
      <c r="C67" s="181"/>
      <c r="D67" s="16"/>
      <c r="E67" s="18"/>
    </row>
    <row r="68" spans="1:5" ht="15" x14ac:dyDescent="0.25">
      <c r="A68" s="22" t="s">
        <v>155</v>
      </c>
      <c r="B68" s="143">
        <f t="shared" ref="B68:B70" si="8">C68/0.82</f>
        <v>703.65853658536594</v>
      </c>
      <c r="C68" s="179">
        <v>577</v>
      </c>
      <c r="D68" s="24"/>
      <c r="E68" s="25" t="str">
        <f>IF(C68*D68,C68*D68,"")</f>
        <v/>
      </c>
    </row>
    <row r="69" spans="1:5" ht="15" x14ac:dyDescent="0.25">
      <c r="A69" s="22" t="s">
        <v>338</v>
      </c>
      <c r="B69" s="143">
        <f t="shared" si="8"/>
        <v>292.6829268292683</v>
      </c>
      <c r="C69" s="179">
        <v>240</v>
      </c>
      <c r="D69" s="24"/>
      <c r="E69" s="25"/>
    </row>
    <row r="70" spans="1:5" ht="15" x14ac:dyDescent="0.25">
      <c r="A70" s="22" t="s">
        <v>98</v>
      </c>
      <c r="B70" s="143">
        <f t="shared" si="8"/>
        <v>776.82926829268297</v>
      </c>
      <c r="C70" s="179">
        <v>637</v>
      </c>
      <c r="D70" s="24"/>
      <c r="E70" s="25" t="str">
        <f>IF(C70*D70,C70*D70,"")</f>
        <v/>
      </c>
    </row>
    <row r="71" spans="1:5" ht="15" x14ac:dyDescent="0.25">
      <c r="A71" s="22" t="s">
        <v>96</v>
      </c>
      <c r="B71" s="22">
        <f t="shared" ref="B71:B72" si="9">C71*1.18</f>
        <v>0</v>
      </c>
      <c r="C71" s="179">
        <v>0</v>
      </c>
      <c r="D71" s="24"/>
      <c r="E71" s="25" t="str">
        <f>IF(C71*D71,C71*D71,"")</f>
        <v/>
      </c>
    </row>
    <row r="72" spans="1:5" ht="15" x14ac:dyDescent="0.25">
      <c r="A72" s="22" t="s">
        <v>97</v>
      </c>
      <c r="B72" s="22">
        <f t="shared" si="9"/>
        <v>0</v>
      </c>
      <c r="C72" s="179">
        <v>0</v>
      </c>
      <c r="D72" s="24"/>
      <c r="E72" s="40" t="str">
        <f>IF(C72*D72,C72*D72,"")</f>
        <v/>
      </c>
    </row>
    <row r="73" spans="1:5" ht="15" x14ac:dyDescent="0.25">
      <c r="A73" s="14"/>
      <c r="B73" s="14"/>
      <c r="C73" s="180"/>
      <c r="D73" s="19"/>
      <c r="E73" s="18"/>
    </row>
    <row r="74" spans="1:5" ht="15" x14ac:dyDescent="0.25">
      <c r="A74" s="20" t="s">
        <v>11</v>
      </c>
      <c r="B74" s="14"/>
      <c r="C74" s="181"/>
      <c r="D74" s="16"/>
      <c r="E74" s="18"/>
    </row>
    <row r="75" spans="1:5" ht="15" x14ac:dyDescent="0.25">
      <c r="A75" s="22" t="s">
        <v>246</v>
      </c>
      <c r="B75" s="143">
        <f t="shared" ref="B75" si="10">C75/0.82</f>
        <v>1581.7073170731708</v>
      </c>
      <c r="C75" s="179">
        <v>1297</v>
      </c>
      <c r="D75" s="24"/>
      <c r="E75" s="25" t="str">
        <f>IF(C75*D75,C75*D75,"")</f>
        <v/>
      </c>
    </row>
    <row r="76" spans="1:5" ht="15" x14ac:dyDescent="0.25">
      <c r="A76" s="14"/>
      <c r="B76" s="14"/>
      <c r="C76" s="181"/>
      <c r="D76" s="16"/>
      <c r="E76" s="18"/>
    </row>
    <row r="77" spans="1:5" ht="15" x14ac:dyDescent="0.25">
      <c r="A77" s="20" t="s">
        <v>12</v>
      </c>
      <c r="B77" s="14"/>
      <c r="C77" s="181"/>
      <c r="D77" s="16"/>
      <c r="E77" s="18"/>
    </row>
    <row r="78" spans="1:5" ht="15" x14ac:dyDescent="0.25">
      <c r="A78" s="22" t="s">
        <v>89</v>
      </c>
      <c r="B78" s="22">
        <f t="shared" ref="B78:B81" si="11">C78*1.18</f>
        <v>0</v>
      </c>
      <c r="C78" s="179">
        <v>0</v>
      </c>
      <c r="D78" s="24"/>
      <c r="E78" s="25" t="str">
        <f>IF(C78*D78,C78*D78,"")</f>
        <v/>
      </c>
    </row>
    <row r="79" spans="1:5" ht="15" x14ac:dyDescent="0.25">
      <c r="A79" s="22" t="s">
        <v>90</v>
      </c>
      <c r="B79" s="22">
        <f t="shared" si="11"/>
        <v>0</v>
      </c>
      <c r="C79" s="179">
        <v>0</v>
      </c>
      <c r="D79" s="24"/>
      <c r="E79" s="25" t="str">
        <f>IF(C79*D79,C79*D79,"")</f>
        <v/>
      </c>
    </row>
    <row r="80" spans="1:5" ht="15" x14ac:dyDescent="0.25">
      <c r="A80" s="22" t="s">
        <v>91</v>
      </c>
      <c r="B80" s="22">
        <f t="shared" si="11"/>
        <v>0</v>
      </c>
      <c r="C80" s="179">
        <v>0</v>
      </c>
      <c r="D80" s="24"/>
      <c r="E80" s="25" t="str">
        <f>IF(C80*D80,C80*D80,"")</f>
        <v/>
      </c>
    </row>
    <row r="81" spans="1:5" ht="15" x14ac:dyDescent="0.25">
      <c r="A81" s="22" t="s">
        <v>92</v>
      </c>
      <c r="B81" s="22">
        <f t="shared" si="11"/>
        <v>0</v>
      </c>
      <c r="C81" s="179">
        <v>0</v>
      </c>
      <c r="D81" s="24"/>
      <c r="E81" s="25"/>
    </row>
    <row r="82" spans="1:5" ht="15" x14ac:dyDescent="0.25">
      <c r="A82" s="22" t="s">
        <v>93</v>
      </c>
      <c r="B82" s="143">
        <f t="shared" ref="B82" si="12">C82/0.82</f>
        <v>1739.0243902439026</v>
      </c>
      <c r="C82" s="179">
        <v>1426</v>
      </c>
      <c r="D82" s="24"/>
      <c r="E82" s="25" t="str">
        <f>IF(C82*D82,C82*D82,"")</f>
        <v/>
      </c>
    </row>
    <row r="83" spans="1:5" ht="15" x14ac:dyDescent="0.25">
      <c r="A83" s="14"/>
      <c r="B83" s="14"/>
      <c r="C83" s="181"/>
      <c r="D83" s="16"/>
      <c r="E83" s="18"/>
    </row>
    <row r="84" spans="1:5" ht="15" x14ac:dyDescent="0.25">
      <c r="A84" s="20" t="s">
        <v>13</v>
      </c>
      <c r="B84" s="14"/>
      <c r="C84" s="181"/>
      <c r="D84" s="16"/>
      <c r="E84" s="18"/>
    </row>
    <row r="85" spans="1:5" ht="15" x14ac:dyDescent="0.25">
      <c r="A85" s="22" t="s">
        <v>94</v>
      </c>
      <c r="B85" s="22">
        <f t="shared" ref="B85:B86" si="13">C85*1.18</f>
        <v>0</v>
      </c>
      <c r="C85" s="179">
        <v>0</v>
      </c>
      <c r="D85" s="24"/>
      <c r="E85" s="25" t="str">
        <f>IF(C85*D85,C85*D85,"")</f>
        <v/>
      </c>
    </row>
    <row r="86" spans="1:5" ht="15" x14ac:dyDescent="0.25">
      <c r="A86" s="22" t="s">
        <v>95</v>
      </c>
      <c r="B86" s="22">
        <f t="shared" si="13"/>
        <v>0</v>
      </c>
      <c r="C86" s="179">
        <v>0</v>
      </c>
      <c r="D86" s="24"/>
      <c r="E86" s="25" t="str">
        <f>IF(C86*D86,C86*D86,"")</f>
        <v/>
      </c>
    </row>
    <row r="87" spans="1:5" ht="15" x14ac:dyDescent="0.25">
      <c r="A87" s="14"/>
      <c r="B87" s="14"/>
      <c r="C87" s="181"/>
      <c r="D87" s="16"/>
      <c r="E87" s="18"/>
    </row>
    <row r="88" spans="1:5" ht="15" x14ac:dyDescent="0.25">
      <c r="A88" s="14"/>
      <c r="B88" s="14"/>
      <c r="C88" s="181"/>
      <c r="D88" s="16"/>
      <c r="E88" s="17"/>
    </row>
    <row r="89" spans="1:5" ht="15" x14ac:dyDescent="0.25">
      <c r="A89" s="20" t="s">
        <v>15</v>
      </c>
      <c r="B89" s="14"/>
      <c r="C89" s="181"/>
      <c r="D89" s="16"/>
      <c r="E89" s="17"/>
    </row>
    <row r="90" spans="1:5" ht="15" x14ac:dyDescent="0.25">
      <c r="A90" s="22" t="s">
        <v>339</v>
      </c>
      <c r="B90" s="22"/>
      <c r="C90" s="179">
        <v>3.5</v>
      </c>
      <c r="D90" s="32"/>
      <c r="E90" s="25" t="str">
        <f>IF(C90*D90,C90*D90,"")</f>
        <v/>
      </c>
    </row>
    <row r="91" spans="1:5" ht="15" x14ac:dyDescent="0.25">
      <c r="A91" s="22" t="s">
        <v>16</v>
      </c>
      <c r="B91" s="22"/>
      <c r="C91" s="179">
        <v>1.85</v>
      </c>
      <c r="D91" s="32"/>
      <c r="E91" s="25" t="str">
        <f>IF(C91*D91,C91*D91,"")</f>
        <v/>
      </c>
    </row>
    <row r="92" spans="1:5" ht="15" x14ac:dyDescent="0.25">
      <c r="A92" s="14"/>
      <c r="B92" s="19"/>
      <c r="C92" s="204"/>
      <c r="D92" s="18" t="s">
        <v>17</v>
      </c>
      <c r="E92" s="33">
        <f>SUM(E14:E91)</f>
        <v>0</v>
      </c>
    </row>
    <row r="93" spans="1:5" ht="15" x14ac:dyDescent="0.25">
      <c r="A93" s="14" t="s">
        <v>18</v>
      </c>
      <c r="B93" s="34"/>
      <c r="C93" s="205"/>
      <c r="D93" s="18" t="s">
        <v>19</v>
      </c>
      <c r="E93" s="33" t="e">
        <f>SUM(#REF!*(E92)/100)</f>
        <v>#REF!</v>
      </c>
    </row>
    <row r="94" spans="1:5" ht="15" x14ac:dyDescent="0.25">
      <c r="A94" s="14"/>
      <c r="B94" s="14"/>
      <c r="C94" s="204"/>
      <c r="D94" s="18" t="s">
        <v>20</v>
      </c>
      <c r="E94" s="36" t="e">
        <f>E92+E93</f>
        <v>#REF!</v>
      </c>
    </row>
    <row r="95" spans="1:5" ht="15" x14ac:dyDescent="0.25">
      <c r="A95" s="14"/>
      <c r="B95" s="14"/>
      <c r="C95" s="180"/>
      <c r="D95" s="19"/>
      <c r="E95" s="18"/>
    </row>
    <row r="97" spans="1:1" ht="15.75" x14ac:dyDescent="0.25">
      <c r="A97" s="6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459303EC-6451-472C-BE5C-654EAF732312}"/>
    <hyperlink ref="C5" r:id="rId2" xr:uid="{E893D01A-7D03-4ABC-B5FC-669959976D07}"/>
  </hyperlinks>
  <pageMargins left="0.45" right="0.45" top="0.5" bottom="0.5" header="0.05" footer="0.0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3157-569A-4810-B081-E1783F08F393}">
  <dimension ref="A1:E86"/>
  <sheetViews>
    <sheetView topLeftCell="A5" workbookViewId="0">
      <selection activeCell="H65" sqref="H65"/>
    </sheetView>
  </sheetViews>
  <sheetFormatPr defaultRowHeight="12.75" x14ac:dyDescent="0.2"/>
  <cols>
    <col min="1" max="1" width="44.85546875" style="1" customWidth="1"/>
    <col min="2" max="2" width="11.42578125" style="1" customWidth="1"/>
    <col min="3" max="3" width="11.5703125" style="1" customWidth="1"/>
    <col min="4" max="4" width="8.7109375" style="1" customWidth="1"/>
    <col min="5" max="5" width="15.5703125" style="1" customWidth="1"/>
    <col min="6" max="252" width="9.140625" style="1"/>
    <col min="253" max="253" width="6" style="1" customWidth="1"/>
    <col min="254" max="254" width="6.140625" style="1" bestFit="1" customWidth="1"/>
    <col min="255" max="255" width="10.140625" style="1" bestFit="1" customWidth="1"/>
    <col min="256" max="256" width="8.7109375" style="1" customWidth="1"/>
    <col min="257" max="257" width="15.5703125" style="1" customWidth="1"/>
    <col min="258" max="508" width="9.140625" style="1"/>
    <col min="509" max="509" width="6" style="1" customWidth="1"/>
    <col min="510" max="510" width="6.140625" style="1" bestFit="1" customWidth="1"/>
    <col min="511" max="511" width="10.140625" style="1" bestFit="1" customWidth="1"/>
    <col min="512" max="512" width="8.7109375" style="1" customWidth="1"/>
    <col min="513" max="513" width="15.5703125" style="1" customWidth="1"/>
    <col min="514" max="764" width="9.140625" style="1"/>
    <col min="765" max="765" width="6" style="1" customWidth="1"/>
    <col min="766" max="766" width="6.140625" style="1" bestFit="1" customWidth="1"/>
    <col min="767" max="767" width="10.140625" style="1" bestFit="1" customWidth="1"/>
    <col min="768" max="768" width="8.7109375" style="1" customWidth="1"/>
    <col min="769" max="769" width="15.5703125" style="1" customWidth="1"/>
    <col min="770" max="1020" width="9.140625" style="1"/>
    <col min="1021" max="1021" width="6" style="1" customWidth="1"/>
    <col min="1022" max="1022" width="6.140625" style="1" bestFit="1" customWidth="1"/>
    <col min="1023" max="1023" width="10.140625" style="1" bestFit="1" customWidth="1"/>
    <col min="1024" max="1024" width="8.7109375" style="1" customWidth="1"/>
    <col min="1025" max="1025" width="15.5703125" style="1" customWidth="1"/>
    <col min="1026" max="1276" width="9.140625" style="1"/>
    <col min="1277" max="1277" width="6" style="1" customWidth="1"/>
    <col min="1278" max="1278" width="6.140625" style="1" bestFit="1" customWidth="1"/>
    <col min="1279" max="1279" width="10.140625" style="1" bestFit="1" customWidth="1"/>
    <col min="1280" max="1280" width="8.7109375" style="1" customWidth="1"/>
    <col min="1281" max="1281" width="15.5703125" style="1" customWidth="1"/>
    <col min="1282" max="1532" width="9.140625" style="1"/>
    <col min="1533" max="1533" width="6" style="1" customWidth="1"/>
    <col min="1534" max="1534" width="6.140625" style="1" bestFit="1" customWidth="1"/>
    <col min="1535" max="1535" width="10.140625" style="1" bestFit="1" customWidth="1"/>
    <col min="1536" max="1536" width="8.7109375" style="1" customWidth="1"/>
    <col min="1537" max="1537" width="15.5703125" style="1" customWidth="1"/>
    <col min="1538" max="1788" width="9.140625" style="1"/>
    <col min="1789" max="1789" width="6" style="1" customWidth="1"/>
    <col min="1790" max="1790" width="6.140625" style="1" bestFit="1" customWidth="1"/>
    <col min="1791" max="1791" width="10.140625" style="1" bestFit="1" customWidth="1"/>
    <col min="1792" max="1792" width="8.7109375" style="1" customWidth="1"/>
    <col min="1793" max="1793" width="15.5703125" style="1" customWidth="1"/>
    <col min="1794" max="2044" width="9.140625" style="1"/>
    <col min="2045" max="2045" width="6" style="1" customWidth="1"/>
    <col min="2046" max="2046" width="6.140625" style="1" bestFit="1" customWidth="1"/>
    <col min="2047" max="2047" width="10.140625" style="1" bestFit="1" customWidth="1"/>
    <col min="2048" max="2048" width="8.7109375" style="1" customWidth="1"/>
    <col min="2049" max="2049" width="15.5703125" style="1" customWidth="1"/>
    <col min="2050" max="2300" width="9.140625" style="1"/>
    <col min="2301" max="2301" width="6" style="1" customWidth="1"/>
    <col min="2302" max="2302" width="6.140625" style="1" bestFit="1" customWidth="1"/>
    <col min="2303" max="2303" width="10.140625" style="1" bestFit="1" customWidth="1"/>
    <col min="2304" max="2304" width="8.7109375" style="1" customWidth="1"/>
    <col min="2305" max="2305" width="15.5703125" style="1" customWidth="1"/>
    <col min="2306" max="2556" width="9.140625" style="1"/>
    <col min="2557" max="2557" width="6" style="1" customWidth="1"/>
    <col min="2558" max="2558" width="6.140625" style="1" bestFit="1" customWidth="1"/>
    <col min="2559" max="2559" width="10.140625" style="1" bestFit="1" customWidth="1"/>
    <col min="2560" max="2560" width="8.7109375" style="1" customWidth="1"/>
    <col min="2561" max="2561" width="15.5703125" style="1" customWidth="1"/>
    <col min="2562" max="2812" width="9.140625" style="1"/>
    <col min="2813" max="2813" width="6" style="1" customWidth="1"/>
    <col min="2814" max="2814" width="6.140625" style="1" bestFit="1" customWidth="1"/>
    <col min="2815" max="2815" width="10.140625" style="1" bestFit="1" customWidth="1"/>
    <col min="2816" max="2816" width="8.7109375" style="1" customWidth="1"/>
    <col min="2817" max="2817" width="15.5703125" style="1" customWidth="1"/>
    <col min="2818" max="3068" width="9.140625" style="1"/>
    <col min="3069" max="3069" width="6" style="1" customWidth="1"/>
    <col min="3070" max="3070" width="6.140625" style="1" bestFit="1" customWidth="1"/>
    <col min="3071" max="3071" width="10.140625" style="1" bestFit="1" customWidth="1"/>
    <col min="3072" max="3072" width="8.7109375" style="1" customWidth="1"/>
    <col min="3073" max="3073" width="15.5703125" style="1" customWidth="1"/>
    <col min="3074" max="3324" width="9.140625" style="1"/>
    <col min="3325" max="3325" width="6" style="1" customWidth="1"/>
    <col min="3326" max="3326" width="6.140625" style="1" bestFit="1" customWidth="1"/>
    <col min="3327" max="3327" width="10.140625" style="1" bestFit="1" customWidth="1"/>
    <col min="3328" max="3328" width="8.7109375" style="1" customWidth="1"/>
    <col min="3329" max="3329" width="15.5703125" style="1" customWidth="1"/>
    <col min="3330" max="3580" width="9.140625" style="1"/>
    <col min="3581" max="3581" width="6" style="1" customWidth="1"/>
    <col min="3582" max="3582" width="6.140625" style="1" bestFit="1" customWidth="1"/>
    <col min="3583" max="3583" width="10.140625" style="1" bestFit="1" customWidth="1"/>
    <col min="3584" max="3584" width="8.7109375" style="1" customWidth="1"/>
    <col min="3585" max="3585" width="15.5703125" style="1" customWidth="1"/>
    <col min="3586" max="3836" width="9.140625" style="1"/>
    <col min="3837" max="3837" width="6" style="1" customWidth="1"/>
    <col min="3838" max="3838" width="6.140625" style="1" bestFit="1" customWidth="1"/>
    <col min="3839" max="3839" width="10.140625" style="1" bestFit="1" customWidth="1"/>
    <col min="3840" max="3840" width="8.7109375" style="1" customWidth="1"/>
    <col min="3841" max="3841" width="15.5703125" style="1" customWidth="1"/>
    <col min="3842" max="4092" width="9.140625" style="1"/>
    <col min="4093" max="4093" width="6" style="1" customWidth="1"/>
    <col min="4094" max="4094" width="6.140625" style="1" bestFit="1" customWidth="1"/>
    <col min="4095" max="4095" width="10.140625" style="1" bestFit="1" customWidth="1"/>
    <col min="4096" max="4096" width="8.7109375" style="1" customWidth="1"/>
    <col min="4097" max="4097" width="15.5703125" style="1" customWidth="1"/>
    <col min="4098" max="4348" width="9.140625" style="1"/>
    <col min="4349" max="4349" width="6" style="1" customWidth="1"/>
    <col min="4350" max="4350" width="6.140625" style="1" bestFit="1" customWidth="1"/>
    <col min="4351" max="4351" width="10.140625" style="1" bestFit="1" customWidth="1"/>
    <col min="4352" max="4352" width="8.7109375" style="1" customWidth="1"/>
    <col min="4353" max="4353" width="15.5703125" style="1" customWidth="1"/>
    <col min="4354" max="4604" width="9.140625" style="1"/>
    <col min="4605" max="4605" width="6" style="1" customWidth="1"/>
    <col min="4606" max="4606" width="6.140625" style="1" bestFit="1" customWidth="1"/>
    <col min="4607" max="4607" width="10.140625" style="1" bestFit="1" customWidth="1"/>
    <col min="4608" max="4608" width="8.7109375" style="1" customWidth="1"/>
    <col min="4609" max="4609" width="15.5703125" style="1" customWidth="1"/>
    <col min="4610" max="4860" width="9.140625" style="1"/>
    <col min="4861" max="4861" width="6" style="1" customWidth="1"/>
    <col min="4862" max="4862" width="6.140625" style="1" bestFit="1" customWidth="1"/>
    <col min="4863" max="4863" width="10.140625" style="1" bestFit="1" customWidth="1"/>
    <col min="4864" max="4864" width="8.7109375" style="1" customWidth="1"/>
    <col min="4865" max="4865" width="15.5703125" style="1" customWidth="1"/>
    <col min="4866" max="5116" width="9.140625" style="1"/>
    <col min="5117" max="5117" width="6" style="1" customWidth="1"/>
    <col min="5118" max="5118" width="6.140625" style="1" bestFit="1" customWidth="1"/>
    <col min="5119" max="5119" width="10.140625" style="1" bestFit="1" customWidth="1"/>
    <col min="5120" max="5120" width="8.7109375" style="1" customWidth="1"/>
    <col min="5121" max="5121" width="15.5703125" style="1" customWidth="1"/>
    <col min="5122" max="5372" width="9.140625" style="1"/>
    <col min="5373" max="5373" width="6" style="1" customWidth="1"/>
    <col min="5374" max="5374" width="6.140625" style="1" bestFit="1" customWidth="1"/>
    <col min="5375" max="5375" width="10.140625" style="1" bestFit="1" customWidth="1"/>
    <col min="5376" max="5376" width="8.7109375" style="1" customWidth="1"/>
    <col min="5377" max="5377" width="15.5703125" style="1" customWidth="1"/>
    <col min="5378" max="5628" width="9.140625" style="1"/>
    <col min="5629" max="5629" width="6" style="1" customWidth="1"/>
    <col min="5630" max="5630" width="6.140625" style="1" bestFit="1" customWidth="1"/>
    <col min="5631" max="5631" width="10.140625" style="1" bestFit="1" customWidth="1"/>
    <col min="5632" max="5632" width="8.7109375" style="1" customWidth="1"/>
    <col min="5633" max="5633" width="15.5703125" style="1" customWidth="1"/>
    <col min="5634" max="5884" width="9.140625" style="1"/>
    <col min="5885" max="5885" width="6" style="1" customWidth="1"/>
    <col min="5886" max="5886" width="6.140625" style="1" bestFit="1" customWidth="1"/>
    <col min="5887" max="5887" width="10.140625" style="1" bestFit="1" customWidth="1"/>
    <col min="5888" max="5888" width="8.7109375" style="1" customWidth="1"/>
    <col min="5889" max="5889" width="15.5703125" style="1" customWidth="1"/>
    <col min="5890" max="6140" width="9.140625" style="1"/>
    <col min="6141" max="6141" width="6" style="1" customWidth="1"/>
    <col min="6142" max="6142" width="6.140625" style="1" bestFit="1" customWidth="1"/>
    <col min="6143" max="6143" width="10.140625" style="1" bestFit="1" customWidth="1"/>
    <col min="6144" max="6144" width="8.7109375" style="1" customWidth="1"/>
    <col min="6145" max="6145" width="15.5703125" style="1" customWidth="1"/>
    <col min="6146" max="6396" width="9.140625" style="1"/>
    <col min="6397" max="6397" width="6" style="1" customWidth="1"/>
    <col min="6398" max="6398" width="6.140625" style="1" bestFit="1" customWidth="1"/>
    <col min="6399" max="6399" width="10.140625" style="1" bestFit="1" customWidth="1"/>
    <col min="6400" max="6400" width="8.7109375" style="1" customWidth="1"/>
    <col min="6401" max="6401" width="15.5703125" style="1" customWidth="1"/>
    <col min="6402" max="6652" width="9.140625" style="1"/>
    <col min="6653" max="6653" width="6" style="1" customWidth="1"/>
    <col min="6654" max="6654" width="6.140625" style="1" bestFit="1" customWidth="1"/>
    <col min="6655" max="6655" width="10.140625" style="1" bestFit="1" customWidth="1"/>
    <col min="6656" max="6656" width="8.7109375" style="1" customWidth="1"/>
    <col min="6657" max="6657" width="15.5703125" style="1" customWidth="1"/>
    <col min="6658" max="6908" width="9.140625" style="1"/>
    <col min="6909" max="6909" width="6" style="1" customWidth="1"/>
    <col min="6910" max="6910" width="6.140625" style="1" bestFit="1" customWidth="1"/>
    <col min="6911" max="6911" width="10.140625" style="1" bestFit="1" customWidth="1"/>
    <col min="6912" max="6912" width="8.7109375" style="1" customWidth="1"/>
    <col min="6913" max="6913" width="15.5703125" style="1" customWidth="1"/>
    <col min="6914" max="7164" width="9.140625" style="1"/>
    <col min="7165" max="7165" width="6" style="1" customWidth="1"/>
    <col min="7166" max="7166" width="6.140625" style="1" bestFit="1" customWidth="1"/>
    <col min="7167" max="7167" width="10.140625" style="1" bestFit="1" customWidth="1"/>
    <col min="7168" max="7168" width="8.7109375" style="1" customWidth="1"/>
    <col min="7169" max="7169" width="15.5703125" style="1" customWidth="1"/>
    <col min="7170" max="7420" width="9.140625" style="1"/>
    <col min="7421" max="7421" width="6" style="1" customWidth="1"/>
    <col min="7422" max="7422" width="6.140625" style="1" bestFit="1" customWidth="1"/>
    <col min="7423" max="7423" width="10.140625" style="1" bestFit="1" customWidth="1"/>
    <col min="7424" max="7424" width="8.7109375" style="1" customWidth="1"/>
    <col min="7425" max="7425" width="15.5703125" style="1" customWidth="1"/>
    <col min="7426" max="7676" width="9.140625" style="1"/>
    <col min="7677" max="7677" width="6" style="1" customWidth="1"/>
    <col min="7678" max="7678" width="6.140625" style="1" bestFit="1" customWidth="1"/>
    <col min="7679" max="7679" width="10.140625" style="1" bestFit="1" customWidth="1"/>
    <col min="7680" max="7680" width="8.7109375" style="1" customWidth="1"/>
    <col min="7681" max="7681" width="15.5703125" style="1" customWidth="1"/>
    <col min="7682" max="7932" width="9.140625" style="1"/>
    <col min="7933" max="7933" width="6" style="1" customWidth="1"/>
    <col min="7934" max="7934" width="6.140625" style="1" bestFit="1" customWidth="1"/>
    <col min="7935" max="7935" width="10.140625" style="1" bestFit="1" customWidth="1"/>
    <col min="7936" max="7936" width="8.7109375" style="1" customWidth="1"/>
    <col min="7937" max="7937" width="15.5703125" style="1" customWidth="1"/>
    <col min="7938" max="8188" width="9.140625" style="1"/>
    <col min="8189" max="8189" width="6" style="1" customWidth="1"/>
    <col min="8190" max="8190" width="6.140625" style="1" bestFit="1" customWidth="1"/>
    <col min="8191" max="8191" width="10.140625" style="1" bestFit="1" customWidth="1"/>
    <col min="8192" max="8192" width="8.7109375" style="1" customWidth="1"/>
    <col min="8193" max="8193" width="15.5703125" style="1" customWidth="1"/>
    <col min="8194" max="8444" width="9.140625" style="1"/>
    <col min="8445" max="8445" width="6" style="1" customWidth="1"/>
    <col min="8446" max="8446" width="6.140625" style="1" bestFit="1" customWidth="1"/>
    <col min="8447" max="8447" width="10.140625" style="1" bestFit="1" customWidth="1"/>
    <col min="8448" max="8448" width="8.7109375" style="1" customWidth="1"/>
    <col min="8449" max="8449" width="15.5703125" style="1" customWidth="1"/>
    <col min="8450" max="8700" width="9.140625" style="1"/>
    <col min="8701" max="8701" width="6" style="1" customWidth="1"/>
    <col min="8702" max="8702" width="6.140625" style="1" bestFit="1" customWidth="1"/>
    <col min="8703" max="8703" width="10.140625" style="1" bestFit="1" customWidth="1"/>
    <col min="8704" max="8704" width="8.7109375" style="1" customWidth="1"/>
    <col min="8705" max="8705" width="15.5703125" style="1" customWidth="1"/>
    <col min="8706" max="8956" width="9.140625" style="1"/>
    <col min="8957" max="8957" width="6" style="1" customWidth="1"/>
    <col min="8958" max="8958" width="6.140625" style="1" bestFit="1" customWidth="1"/>
    <col min="8959" max="8959" width="10.140625" style="1" bestFit="1" customWidth="1"/>
    <col min="8960" max="8960" width="8.7109375" style="1" customWidth="1"/>
    <col min="8961" max="8961" width="15.5703125" style="1" customWidth="1"/>
    <col min="8962" max="9212" width="9.140625" style="1"/>
    <col min="9213" max="9213" width="6" style="1" customWidth="1"/>
    <col min="9214" max="9214" width="6.140625" style="1" bestFit="1" customWidth="1"/>
    <col min="9215" max="9215" width="10.140625" style="1" bestFit="1" customWidth="1"/>
    <col min="9216" max="9216" width="8.7109375" style="1" customWidth="1"/>
    <col min="9217" max="9217" width="15.5703125" style="1" customWidth="1"/>
    <col min="9218" max="9468" width="9.140625" style="1"/>
    <col min="9469" max="9469" width="6" style="1" customWidth="1"/>
    <col min="9470" max="9470" width="6.140625" style="1" bestFit="1" customWidth="1"/>
    <col min="9471" max="9471" width="10.140625" style="1" bestFit="1" customWidth="1"/>
    <col min="9472" max="9472" width="8.7109375" style="1" customWidth="1"/>
    <col min="9473" max="9473" width="15.5703125" style="1" customWidth="1"/>
    <col min="9474" max="9724" width="9.140625" style="1"/>
    <col min="9725" max="9725" width="6" style="1" customWidth="1"/>
    <col min="9726" max="9726" width="6.140625" style="1" bestFit="1" customWidth="1"/>
    <col min="9727" max="9727" width="10.140625" style="1" bestFit="1" customWidth="1"/>
    <col min="9728" max="9728" width="8.7109375" style="1" customWidth="1"/>
    <col min="9729" max="9729" width="15.5703125" style="1" customWidth="1"/>
    <col min="9730" max="9980" width="9.140625" style="1"/>
    <col min="9981" max="9981" width="6" style="1" customWidth="1"/>
    <col min="9982" max="9982" width="6.140625" style="1" bestFit="1" customWidth="1"/>
    <col min="9983" max="9983" width="10.140625" style="1" bestFit="1" customWidth="1"/>
    <col min="9984" max="9984" width="8.7109375" style="1" customWidth="1"/>
    <col min="9985" max="9985" width="15.5703125" style="1" customWidth="1"/>
    <col min="9986" max="10236" width="9.140625" style="1"/>
    <col min="10237" max="10237" width="6" style="1" customWidth="1"/>
    <col min="10238" max="10238" width="6.140625" style="1" bestFit="1" customWidth="1"/>
    <col min="10239" max="10239" width="10.140625" style="1" bestFit="1" customWidth="1"/>
    <col min="10240" max="10240" width="8.7109375" style="1" customWidth="1"/>
    <col min="10241" max="10241" width="15.5703125" style="1" customWidth="1"/>
    <col min="10242" max="10492" width="9.140625" style="1"/>
    <col min="10493" max="10493" width="6" style="1" customWidth="1"/>
    <col min="10494" max="10494" width="6.140625" style="1" bestFit="1" customWidth="1"/>
    <col min="10495" max="10495" width="10.140625" style="1" bestFit="1" customWidth="1"/>
    <col min="10496" max="10496" width="8.7109375" style="1" customWidth="1"/>
    <col min="10497" max="10497" width="15.5703125" style="1" customWidth="1"/>
    <col min="10498" max="10748" width="9.140625" style="1"/>
    <col min="10749" max="10749" width="6" style="1" customWidth="1"/>
    <col min="10750" max="10750" width="6.140625" style="1" bestFit="1" customWidth="1"/>
    <col min="10751" max="10751" width="10.140625" style="1" bestFit="1" customWidth="1"/>
    <col min="10752" max="10752" width="8.7109375" style="1" customWidth="1"/>
    <col min="10753" max="10753" width="15.5703125" style="1" customWidth="1"/>
    <col min="10754" max="11004" width="9.140625" style="1"/>
    <col min="11005" max="11005" width="6" style="1" customWidth="1"/>
    <col min="11006" max="11006" width="6.140625" style="1" bestFit="1" customWidth="1"/>
    <col min="11007" max="11007" width="10.140625" style="1" bestFit="1" customWidth="1"/>
    <col min="11008" max="11008" width="8.7109375" style="1" customWidth="1"/>
    <col min="11009" max="11009" width="15.5703125" style="1" customWidth="1"/>
    <col min="11010" max="11260" width="9.140625" style="1"/>
    <col min="11261" max="11261" width="6" style="1" customWidth="1"/>
    <col min="11262" max="11262" width="6.140625" style="1" bestFit="1" customWidth="1"/>
    <col min="11263" max="11263" width="10.140625" style="1" bestFit="1" customWidth="1"/>
    <col min="11264" max="11264" width="8.7109375" style="1" customWidth="1"/>
    <col min="11265" max="11265" width="15.5703125" style="1" customWidth="1"/>
    <col min="11266" max="11516" width="9.140625" style="1"/>
    <col min="11517" max="11517" width="6" style="1" customWidth="1"/>
    <col min="11518" max="11518" width="6.140625" style="1" bestFit="1" customWidth="1"/>
    <col min="11519" max="11519" width="10.140625" style="1" bestFit="1" customWidth="1"/>
    <col min="11520" max="11520" width="8.7109375" style="1" customWidth="1"/>
    <col min="11521" max="11521" width="15.5703125" style="1" customWidth="1"/>
    <col min="11522" max="11772" width="9.140625" style="1"/>
    <col min="11773" max="11773" width="6" style="1" customWidth="1"/>
    <col min="11774" max="11774" width="6.140625" style="1" bestFit="1" customWidth="1"/>
    <col min="11775" max="11775" width="10.140625" style="1" bestFit="1" customWidth="1"/>
    <col min="11776" max="11776" width="8.7109375" style="1" customWidth="1"/>
    <col min="11777" max="11777" width="15.5703125" style="1" customWidth="1"/>
    <col min="11778" max="12028" width="9.140625" style="1"/>
    <col min="12029" max="12029" width="6" style="1" customWidth="1"/>
    <col min="12030" max="12030" width="6.140625" style="1" bestFit="1" customWidth="1"/>
    <col min="12031" max="12031" width="10.140625" style="1" bestFit="1" customWidth="1"/>
    <col min="12032" max="12032" width="8.7109375" style="1" customWidth="1"/>
    <col min="12033" max="12033" width="15.5703125" style="1" customWidth="1"/>
    <col min="12034" max="12284" width="9.140625" style="1"/>
    <col min="12285" max="12285" width="6" style="1" customWidth="1"/>
    <col min="12286" max="12286" width="6.140625" style="1" bestFit="1" customWidth="1"/>
    <col min="12287" max="12287" width="10.140625" style="1" bestFit="1" customWidth="1"/>
    <col min="12288" max="12288" width="8.7109375" style="1" customWidth="1"/>
    <col min="12289" max="12289" width="15.5703125" style="1" customWidth="1"/>
    <col min="12290" max="12540" width="9.140625" style="1"/>
    <col min="12541" max="12541" width="6" style="1" customWidth="1"/>
    <col min="12542" max="12542" width="6.140625" style="1" bestFit="1" customWidth="1"/>
    <col min="12543" max="12543" width="10.140625" style="1" bestFit="1" customWidth="1"/>
    <col min="12544" max="12544" width="8.7109375" style="1" customWidth="1"/>
    <col min="12545" max="12545" width="15.5703125" style="1" customWidth="1"/>
    <col min="12546" max="12796" width="9.140625" style="1"/>
    <col min="12797" max="12797" width="6" style="1" customWidth="1"/>
    <col min="12798" max="12798" width="6.140625" style="1" bestFit="1" customWidth="1"/>
    <col min="12799" max="12799" width="10.140625" style="1" bestFit="1" customWidth="1"/>
    <col min="12800" max="12800" width="8.7109375" style="1" customWidth="1"/>
    <col min="12801" max="12801" width="15.5703125" style="1" customWidth="1"/>
    <col min="12802" max="13052" width="9.140625" style="1"/>
    <col min="13053" max="13053" width="6" style="1" customWidth="1"/>
    <col min="13054" max="13054" width="6.140625" style="1" bestFit="1" customWidth="1"/>
    <col min="13055" max="13055" width="10.140625" style="1" bestFit="1" customWidth="1"/>
    <col min="13056" max="13056" width="8.7109375" style="1" customWidth="1"/>
    <col min="13057" max="13057" width="15.5703125" style="1" customWidth="1"/>
    <col min="13058" max="13308" width="9.140625" style="1"/>
    <col min="13309" max="13309" width="6" style="1" customWidth="1"/>
    <col min="13310" max="13310" width="6.140625" style="1" bestFit="1" customWidth="1"/>
    <col min="13311" max="13311" width="10.140625" style="1" bestFit="1" customWidth="1"/>
    <col min="13312" max="13312" width="8.7109375" style="1" customWidth="1"/>
    <col min="13313" max="13313" width="15.5703125" style="1" customWidth="1"/>
    <col min="13314" max="13564" width="9.140625" style="1"/>
    <col min="13565" max="13565" width="6" style="1" customWidth="1"/>
    <col min="13566" max="13566" width="6.140625" style="1" bestFit="1" customWidth="1"/>
    <col min="13567" max="13567" width="10.140625" style="1" bestFit="1" customWidth="1"/>
    <col min="13568" max="13568" width="8.7109375" style="1" customWidth="1"/>
    <col min="13569" max="13569" width="15.5703125" style="1" customWidth="1"/>
    <col min="13570" max="13820" width="9.140625" style="1"/>
    <col min="13821" max="13821" width="6" style="1" customWidth="1"/>
    <col min="13822" max="13822" width="6.140625" style="1" bestFit="1" customWidth="1"/>
    <col min="13823" max="13823" width="10.140625" style="1" bestFit="1" customWidth="1"/>
    <col min="13824" max="13824" width="8.7109375" style="1" customWidth="1"/>
    <col min="13825" max="13825" width="15.5703125" style="1" customWidth="1"/>
    <col min="13826" max="14076" width="9.140625" style="1"/>
    <col min="14077" max="14077" width="6" style="1" customWidth="1"/>
    <col min="14078" max="14078" width="6.140625" style="1" bestFit="1" customWidth="1"/>
    <col min="14079" max="14079" width="10.140625" style="1" bestFit="1" customWidth="1"/>
    <col min="14080" max="14080" width="8.7109375" style="1" customWidth="1"/>
    <col min="14081" max="14081" width="15.5703125" style="1" customWidth="1"/>
    <col min="14082" max="14332" width="9.140625" style="1"/>
    <col min="14333" max="14333" width="6" style="1" customWidth="1"/>
    <col min="14334" max="14334" width="6.140625" style="1" bestFit="1" customWidth="1"/>
    <col min="14335" max="14335" width="10.140625" style="1" bestFit="1" customWidth="1"/>
    <col min="14336" max="14336" width="8.7109375" style="1" customWidth="1"/>
    <col min="14337" max="14337" width="15.5703125" style="1" customWidth="1"/>
    <col min="14338" max="14588" width="9.140625" style="1"/>
    <col min="14589" max="14589" width="6" style="1" customWidth="1"/>
    <col min="14590" max="14590" width="6.140625" style="1" bestFit="1" customWidth="1"/>
    <col min="14591" max="14591" width="10.140625" style="1" bestFit="1" customWidth="1"/>
    <col min="14592" max="14592" width="8.7109375" style="1" customWidth="1"/>
    <col min="14593" max="14593" width="15.5703125" style="1" customWidth="1"/>
    <col min="14594" max="14844" width="9.140625" style="1"/>
    <col min="14845" max="14845" width="6" style="1" customWidth="1"/>
    <col min="14846" max="14846" width="6.140625" style="1" bestFit="1" customWidth="1"/>
    <col min="14847" max="14847" width="10.140625" style="1" bestFit="1" customWidth="1"/>
    <col min="14848" max="14848" width="8.7109375" style="1" customWidth="1"/>
    <col min="14849" max="14849" width="15.5703125" style="1" customWidth="1"/>
    <col min="14850" max="15100" width="9.140625" style="1"/>
    <col min="15101" max="15101" width="6" style="1" customWidth="1"/>
    <col min="15102" max="15102" width="6.140625" style="1" bestFit="1" customWidth="1"/>
    <col min="15103" max="15103" width="10.140625" style="1" bestFit="1" customWidth="1"/>
    <col min="15104" max="15104" width="8.7109375" style="1" customWidth="1"/>
    <col min="15105" max="15105" width="15.5703125" style="1" customWidth="1"/>
    <col min="15106" max="15356" width="9.140625" style="1"/>
    <col min="15357" max="15357" width="6" style="1" customWidth="1"/>
    <col min="15358" max="15358" width="6.140625" style="1" bestFit="1" customWidth="1"/>
    <col min="15359" max="15359" width="10.140625" style="1" bestFit="1" customWidth="1"/>
    <col min="15360" max="15360" width="8.7109375" style="1" customWidth="1"/>
    <col min="15361" max="15361" width="15.5703125" style="1" customWidth="1"/>
    <col min="15362" max="15612" width="9.140625" style="1"/>
    <col min="15613" max="15613" width="6" style="1" customWidth="1"/>
    <col min="15614" max="15614" width="6.140625" style="1" bestFit="1" customWidth="1"/>
    <col min="15615" max="15615" width="10.140625" style="1" bestFit="1" customWidth="1"/>
    <col min="15616" max="15616" width="8.7109375" style="1" customWidth="1"/>
    <col min="15617" max="15617" width="15.5703125" style="1" customWidth="1"/>
    <col min="15618" max="15868" width="9.140625" style="1"/>
    <col min="15869" max="15869" width="6" style="1" customWidth="1"/>
    <col min="15870" max="15870" width="6.140625" style="1" bestFit="1" customWidth="1"/>
    <col min="15871" max="15871" width="10.140625" style="1" bestFit="1" customWidth="1"/>
    <col min="15872" max="15872" width="8.7109375" style="1" customWidth="1"/>
    <col min="15873" max="15873" width="15.5703125" style="1" customWidth="1"/>
    <col min="15874" max="16124" width="9.140625" style="1"/>
    <col min="16125" max="16125" width="6" style="1" customWidth="1"/>
    <col min="16126" max="16126" width="6.140625" style="1" bestFit="1" customWidth="1"/>
    <col min="16127" max="16127" width="10.140625" style="1" bestFit="1" customWidth="1"/>
    <col min="16128" max="16128" width="8.7109375" style="1" customWidth="1"/>
    <col min="16129" max="16129" width="15.5703125" style="1" customWidth="1"/>
    <col min="16130" max="16374" width="9.140625" style="1"/>
    <col min="16375" max="16384" width="9.140625" style="1" customWidth="1"/>
  </cols>
  <sheetData>
    <row r="1" spans="1:5" ht="21" customHeight="1" thickBot="1" x14ac:dyDescent="0.3">
      <c r="A1" s="485" t="e" vm="1">
        <v>#VALUE!</v>
      </c>
      <c r="B1" s="486"/>
      <c r="C1" s="475" t="s">
        <v>398</v>
      </c>
      <c r="D1" s="476"/>
      <c r="E1" s="477"/>
    </row>
    <row r="2" spans="1:5" ht="21" thickBot="1" x14ac:dyDescent="0.35">
      <c r="A2" s="485"/>
      <c r="B2" s="486"/>
      <c r="C2" s="478" t="s">
        <v>543</v>
      </c>
      <c r="D2" s="479"/>
      <c r="E2" s="480"/>
    </row>
    <row r="3" spans="1:5" ht="15" x14ac:dyDescent="0.25">
      <c r="A3" s="485"/>
      <c r="B3" s="486"/>
      <c r="C3" s="481" t="s">
        <v>0</v>
      </c>
      <c r="D3" s="482"/>
      <c r="E3" s="483"/>
    </row>
    <row r="4" spans="1:5" ht="15" x14ac:dyDescent="0.25">
      <c r="A4" s="485"/>
      <c r="B4" s="486"/>
      <c r="C4" s="469" t="s">
        <v>1</v>
      </c>
      <c r="D4" s="470"/>
      <c r="E4" s="471"/>
    </row>
    <row r="5" spans="1:5" ht="14.45" customHeight="1" thickBot="1" x14ac:dyDescent="0.3">
      <c r="A5" s="487"/>
      <c r="B5" s="488"/>
      <c r="C5" s="484" t="s">
        <v>532</v>
      </c>
      <c r="D5" s="470"/>
      <c r="E5" s="471"/>
    </row>
    <row r="6" spans="1:5" ht="15" customHeight="1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98" t="s">
        <v>58</v>
      </c>
      <c r="B9" s="103"/>
      <c r="C9" s="104"/>
      <c r="D9" s="105"/>
      <c r="E9" s="104"/>
    </row>
    <row r="10" spans="1:5" ht="15" x14ac:dyDescent="0.25">
      <c r="A10" s="368" t="s">
        <v>347</v>
      </c>
      <c r="B10" s="14"/>
      <c r="C10" s="15"/>
      <c r="D10" s="19"/>
      <c r="E10" s="18"/>
    </row>
    <row r="11" spans="1:5" ht="15" x14ac:dyDescent="0.25">
      <c r="A11" s="14" t="s">
        <v>59</v>
      </c>
      <c r="B11" s="14"/>
      <c r="C11" s="15"/>
      <c r="D11" s="19"/>
      <c r="E11" s="18"/>
    </row>
    <row r="12" spans="1:5" ht="15" x14ac:dyDescent="0.25">
      <c r="A12" s="14"/>
      <c r="B12" s="14"/>
      <c r="C12" s="15"/>
      <c r="D12" s="19"/>
      <c r="E12" s="18"/>
    </row>
    <row r="13" spans="1:5" ht="15" x14ac:dyDescent="0.25">
      <c r="A13" s="14"/>
      <c r="B13" s="14"/>
      <c r="C13" s="199" t="s">
        <v>401</v>
      </c>
      <c r="D13" s="19"/>
      <c r="E13" s="18"/>
    </row>
    <row r="14" spans="1:5" ht="15" x14ac:dyDescent="0.25">
      <c r="A14" s="20" t="s">
        <v>6</v>
      </c>
      <c r="B14" s="14" t="s">
        <v>376</v>
      </c>
      <c r="C14" s="146" t="s">
        <v>378</v>
      </c>
      <c r="D14" s="19" t="s">
        <v>7</v>
      </c>
      <c r="E14" s="19" t="s">
        <v>8</v>
      </c>
    </row>
    <row r="15" spans="1:5" ht="15" x14ac:dyDescent="0.25">
      <c r="A15" s="21" t="s">
        <v>212</v>
      </c>
      <c r="B15" s="143">
        <f t="shared" ref="B15:B16" si="0">C15/0.82</f>
        <v>75174.390243902439</v>
      </c>
      <c r="C15" s="179">
        <v>61643</v>
      </c>
      <c r="D15" s="24"/>
      <c r="E15" s="25" t="str">
        <f>IF(C15*D15,C15*D15,"")</f>
        <v/>
      </c>
    </row>
    <row r="16" spans="1:5" ht="15" x14ac:dyDescent="0.25">
      <c r="A16" s="21" t="s">
        <v>213</v>
      </c>
      <c r="B16" s="143">
        <f t="shared" si="0"/>
        <v>81368.29268292684</v>
      </c>
      <c r="C16" s="179">
        <v>66722</v>
      </c>
      <c r="D16" s="24"/>
      <c r="E16" s="25" t="str">
        <f>IF(C16*D16,C16*D16,"")</f>
        <v/>
      </c>
    </row>
    <row r="17" spans="1:5" ht="15" x14ac:dyDescent="0.25">
      <c r="A17" s="14"/>
      <c r="B17" s="14"/>
      <c r="C17" s="20"/>
      <c r="D17" s="14"/>
      <c r="E17" s="14"/>
    </row>
    <row r="18" spans="1:5" ht="15" x14ac:dyDescent="0.25">
      <c r="A18" s="37" t="s">
        <v>60</v>
      </c>
      <c r="B18" s="14"/>
      <c r="C18" s="181"/>
      <c r="D18" s="19"/>
      <c r="E18" s="18"/>
    </row>
    <row r="19" spans="1:5" ht="15" x14ac:dyDescent="0.25">
      <c r="A19" s="22" t="s">
        <v>105</v>
      </c>
      <c r="B19" s="143">
        <f t="shared" ref="B19:B22" si="1">C19/0.82</f>
        <v>887.80487804878055</v>
      </c>
      <c r="C19" s="179">
        <v>728</v>
      </c>
      <c r="D19" s="24"/>
      <c r="E19" s="25" t="str">
        <f>IF(C19*D19,C19*D19,"")</f>
        <v/>
      </c>
    </row>
    <row r="20" spans="1:5" ht="15" x14ac:dyDescent="0.25">
      <c r="A20" s="22" t="s">
        <v>236</v>
      </c>
      <c r="B20" s="143">
        <f t="shared" si="1"/>
        <v>887.80487804878055</v>
      </c>
      <c r="C20" s="179">
        <v>728</v>
      </c>
      <c r="D20" s="24"/>
      <c r="E20" s="25" t="str">
        <f>IF(C20*D20,C20*D20,"")</f>
        <v/>
      </c>
    </row>
    <row r="21" spans="1:5" ht="15" x14ac:dyDescent="0.25">
      <c r="A21" s="22" t="s">
        <v>237</v>
      </c>
      <c r="B21" s="143">
        <f t="shared" si="1"/>
        <v>4482.9268292682927</v>
      </c>
      <c r="C21" s="179">
        <v>3676</v>
      </c>
      <c r="D21" s="24"/>
      <c r="E21" s="25" t="str">
        <f>IF(C21*D21,C21*D21,"")</f>
        <v/>
      </c>
    </row>
    <row r="22" spans="1:5" ht="15" x14ac:dyDescent="0.25">
      <c r="A22" s="22" t="s">
        <v>238</v>
      </c>
      <c r="B22" s="143">
        <f t="shared" si="1"/>
        <v>8251.2195121951227</v>
      </c>
      <c r="C22" s="179">
        <v>6766</v>
      </c>
      <c r="D22" s="24"/>
      <c r="E22" s="25" t="str">
        <f>IF(C22*D22,C22*D22,"")</f>
        <v/>
      </c>
    </row>
    <row r="23" spans="1:5" ht="15" x14ac:dyDescent="0.25">
      <c r="A23" s="20"/>
      <c r="B23" s="14"/>
      <c r="C23" s="181"/>
      <c r="D23" s="16"/>
      <c r="E23" s="17"/>
    </row>
    <row r="24" spans="1:5" ht="15" x14ac:dyDescent="0.25">
      <c r="A24" s="20" t="s">
        <v>44</v>
      </c>
      <c r="B24" s="14"/>
      <c r="C24" s="181"/>
      <c r="D24" s="16"/>
      <c r="E24" s="18"/>
    </row>
    <row r="25" spans="1:5" ht="15" x14ac:dyDescent="0.25">
      <c r="A25" s="22" t="s">
        <v>181</v>
      </c>
      <c r="B25" s="143">
        <f t="shared" ref="B25:B42" si="2">C25/0.82</f>
        <v>1218.2926829268292</v>
      </c>
      <c r="C25" s="179">
        <v>999</v>
      </c>
      <c r="D25" s="24"/>
      <c r="E25" s="25" t="str">
        <f t="shared" ref="E25:E47" si="3">IF(C25*D25,C25*D25,"")</f>
        <v/>
      </c>
    </row>
    <row r="26" spans="1:5" ht="15" x14ac:dyDescent="0.25">
      <c r="A26" s="22" t="s">
        <v>239</v>
      </c>
      <c r="B26" s="143">
        <f t="shared" si="2"/>
        <v>609.7560975609756</v>
      </c>
      <c r="C26" s="179">
        <v>500</v>
      </c>
      <c r="D26" s="24"/>
      <c r="E26" s="25" t="str">
        <f t="shared" si="3"/>
        <v/>
      </c>
    </row>
    <row r="27" spans="1:5" ht="15" x14ac:dyDescent="0.25">
      <c r="A27" s="22" t="s">
        <v>80</v>
      </c>
      <c r="B27" s="143">
        <f t="shared" si="2"/>
        <v>2528.0487804878048</v>
      </c>
      <c r="C27" s="179">
        <v>2073</v>
      </c>
      <c r="D27" s="24"/>
      <c r="E27" s="25" t="str">
        <f t="shared" si="3"/>
        <v/>
      </c>
    </row>
    <row r="28" spans="1:5" ht="15" x14ac:dyDescent="0.25">
      <c r="A28" s="21" t="s">
        <v>191</v>
      </c>
      <c r="B28" s="143">
        <f t="shared" si="2"/>
        <v>465.85365853658539</v>
      </c>
      <c r="C28" s="179">
        <v>382</v>
      </c>
      <c r="D28" s="24"/>
      <c r="E28" s="25" t="str">
        <f t="shared" si="3"/>
        <v/>
      </c>
    </row>
    <row r="29" spans="1:5" ht="15" x14ac:dyDescent="0.25">
      <c r="A29" s="22" t="s">
        <v>82</v>
      </c>
      <c r="B29" s="143">
        <f t="shared" si="2"/>
        <v>652.43902439024396</v>
      </c>
      <c r="C29" s="179">
        <v>535</v>
      </c>
      <c r="D29" s="24"/>
      <c r="E29" s="25" t="str">
        <f t="shared" si="3"/>
        <v/>
      </c>
    </row>
    <row r="30" spans="1:5" ht="15" x14ac:dyDescent="0.25">
      <c r="A30" s="22" t="s">
        <v>83</v>
      </c>
      <c r="B30" s="143">
        <f t="shared" si="2"/>
        <v>324.39024390243907</v>
      </c>
      <c r="C30" s="179">
        <v>266</v>
      </c>
      <c r="D30" s="24"/>
      <c r="E30" s="25" t="str">
        <f t="shared" si="3"/>
        <v/>
      </c>
    </row>
    <row r="31" spans="1:5" ht="15" x14ac:dyDescent="0.25">
      <c r="A31" s="22" t="s">
        <v>84</v>
      </c>
      <c r="B31" s="143">
        <f t="shared" si="2"/>
        <v>906.09756097560978</v>
      </c>
      <c r="C31" s="179">
        <v>743</v>
      </c>
      <c r="D31" s="24"/>
      <c r="E31" s="25" t="str">
        <f t="shared" si="3"/>
        <v/>
      </c>
    </row>
    <row r="32" spans="1:5" ht="15" x14ac:dyDescent="0.25">
      <c r="A32" s="22" t="s">
        <v>182</v>
      </c>
      <c r="B32" s="143">
        <f t="shared" si="2"/>
        <v>2898.7804878048782</v>
      </c>
      <c r="C32" s="179">
        <v>2377</v>
      </c>
      <c r="D32" s="24"/>
      <c r="E32" s="25" t="str">
        <f t="shared" si="3"/>
        <v/>
      </c>
    </row>
    <row r="33" spans="1:5" ht="15" x14ac:dyDescent="0.25">
      <c r="A33" s="22" t="s">
        <v>220</v>
      </c>
      <c r="B33" s="143">
        <f t="shared" si="2"/>
        <v>1185.3658536585367</v>
      </c>
      <c r="C33" s="179">
        <v>972</v>
      </c>
      <c r="D33" s="24"/>
      <c r="E33" s="25" t="str">
        <f t="shared" si="3"/>
        <v/>
      </c>
    </row>
    <row r="34" spans="1:5" ht="15" x14ac:dyDescent="0.25">
      <c r="A34" s="22" t="s">
        <v>218</v>
      </c>
      <c r="B34" s="143">
        <f t="shared" si="2"/>
        <v>891.46341463414637</v>
      </c>
      <c r="C34" s="179">
        <v>731</v>
      </c>
      <c r="D34" s="24"/>
      <c r="E34" s="25" t="str">
        <f t="shared" si="3"/>
        <v/>
      </c>
    </row>
    <row r="35" spans="1:5" ht="15" x14ac:dyDescent="0.25">
      <c r="A35" s="22" t="s">
        <v>219</v>
      </c>
      <c r="B35" s="143">
        <f t="shared" si="2"/>
        <v>224.39024390243904</v>
      </c>
      <c r="C35" s="179">
        <v>184</v>
      </c>
      <c r="D35" s="24"/>
      <c r="E35" s="25" t="str">
        <f t="shared" si="3"/>
        <v/>
      </c>
    </row>
    <row r="36" spans="1:5" ht="15" x14ac:dyDescent="0.25">
      <c r="A36" s="22" t="s">
        <v>221</v>
      </c>
      <c r="B36" s="143">
        <f t="shared" si="2"/>
        <v>875.60975609756099</v>
      </c>
      <c r="C36" s="179">
        <v>718</v>
      </c>
      <c r="D36" s="24"/>
      <c r="E36" s="25" t="str">
        <f t="shared" si="3"/>
        <v/>
      </c>
    </row>
    <row r="37" spans="1:5" ht="15" x14ac:dyDescent="0.25">
      <c r="A37" s="22" t="s">
        <v>183</v>
      </c>
      <c r="B37" s="143">
        <f t="shared" si="2"/>
        <v>1467.0731707317075</v>
      </c>
      <c r="C37" s="179">
        <v>1203</v>
      </c>
      <c r="D37" s="24"/>
      <c r="E37" s="25" t="str">
        <f t="shared" si="3"/>
        <v/>
      </c>
    </row>
    <row r="38" spans="1:5" ht="15" x14ac:dyDescent="0.25">
      <c r="A38" s="22" t="s">
        <v>125</v>
      </c>
      <c r="B38" s="143">
        <f t="shared" si="2"/>
        <v>1471.9512195121952</v>
      </c>
      <c r="C38" s="179">
        <v>1207</v>
      </c>
      <c r="D38" s="24"/>
      <c r="E38" s="25" t="str">
        <f t="shared" si="3"/>
        <v/>
      </c>
    </row>
    <row r="39" spans="1:5" ht="15" x14ac:dyDescent="0.25">
      <c r="A39" s="22" t="s">
        <v>184</v>
      </c>
      <c r="B39" s="143">
        <f t="shared" si="2"/>
        <v>1337.8048780487807</v>
      </c>
      <c r="C39" s="179">
        <v>1097</v>
      </c>
      <c r="D39" s="24"/>
      <c r="E39" s="25" t="str">
        <f t="shared" si="3"/>
        <v/>
      </c>
    </row>
    <row r="40" spans="1:5" ht="15" x14ac:dyDescent="0.25">
      <c r="A40" s="22" t="s">
        <v>185</v>
      </c>
      <c r="B40" s="143">
        <f t="shared" si="2"/>
        <v>1002.439024390244</v>
      </c>
      <c r="C40" s="179">
        <v>822</v>
      </c>
      <c r="D40" s="24"/>
      <c r="E40" s="25" t="str">
        <f t="shared" si="3"/>
        <v/>
      </c>
    </row>
    <row r="41" spans="1:5" ht="15" x14ac:dyDescent="0.25">
      <c r="A41" s="22" t="s">
        <v>175</v>
      </c>
      <c r="B41" s="143">
        <f t="shared" si="2"/>
        <v>1303.6585365853659</v>
      </c>
      <c r="C41" s="179">
        <v>1069</v>
      </c>
      <c r="D41" s="24"/>
      <c r="E41" s="25" t="str">
        <f t="shared" si="3"/>
        <v/>
      </c>
    </row>
    <row r="42" spans="1:5" ht="15" x14ac:dyDescent="0.25">
      <c r="A42" s="28" t="s">
        <v>85</v>
      </c>
      <c r="B42" s="143">
        <f t="shared" si="2"/>
        <v>2462.1951219512198</v>
      </c>
      <c r="C42" s="333">
        <v>2019</v>
      </c>
      <c r="D42" s="29"/>
      <c r="E42" s="25" t="str">
        <f t="shared" si="3"/>
        <v/>
      </c>
    </row>
    <row r="43" spans="1:5" ht="15" x14ac:dyDescent="0.25">
      <c r="A43" s="28" t="s">
        <v>223</v>
      </c>
      <c r="B43" s="143"/>
      <c r="C43" s="188" t="s">
        <v>38</v>
      </c>
      <c r="D43" s="29"/>
      <c r="E43" s="25"/>
    </row>
    <row r="44" spans="1:5" ht="15" x14ac:dyDescent="0.25">
      <c r="A44" s="28" t="s">
        <v>374</v>
      </c>
      <c r="B44" s="143"/>
      <c r="C44" s="188" t="s">
        <v>38</v>
      </c>
      <c r="D44" s="29"/>
      <c r="E44" s="25"/>
    </row>
    <row r="45" spans="1:5" ht="15" x14ac:dyDescent="0.25">
      <c r="A45" s="28" t="s">
        <v>224</v>
      </c>
      <c r="B45" s="143">
        <f t="shared" ref="B45:B47" si="4">C45/0.82</f>
        <v>13256.09756097561</v>
      </c>
      <c r="C45" s="333">
        <v>10870</v>
      </c>
      <c r="D45" s="29"/>
      <c r="E45" s="25"/>
    </row>
    <row r="46" spans="1:5" ht="15" x14ac:dyDescent="0.25">
      <c r="A46" s="28" t="s">
        <v>225</v>
      </c>
      <c r="B46" s="143">
        <f t="shared" si="4"/>
        <v>5151.2195121951227</v>
      </c>
      <c r="C46" s="333">
        <v>4224</v>
      </c>
      <c r="D46" s="29"/>
      <c r="E46" s="25"/>
    </row>
    <row r="47" spans="1:5" ht="15" x14ac:dyDescent="0.25">
      <c r="A47" s="28" t="s">
        <v>373</v>
      </c>
      <c r="B47" s="143">
        <f t="shared" si="4"/>
        <v>812.19512195121956</v>
      </c>
      <c r="C47" s="333">
        <v>666</v>
      </c>
      <c r="D47" s="29"/>
      <c r="E47" s="25" t="str">
        <f t="shared" si="3"/>
        <v/>
      </c>
    </row>
    <row r="48" spans="1:5" ht="15" x14ac:dyDescent="0.25">
      <c r="A48" s="14"/>
      <c r="B48" s="14"/>
      <c r="C48" s="181"/>
      <c r="D48" s="16"/>
      <c r="E48" s="18"/>
    </row>
    <row r="49" spans="1:5" ht="15" x14ac:dyDescent="0.25">
      <c r="A49" s="20" t="s">
        <v>61</v>
      </c>
      <c r="B49" s="14"/>
      <c r="C49" s="181"/>
      <c r="D49" s="16"/>
      <c r="E49" s="18"/>
    </row>
    <row r="50" spans="1:5" ht="15" x14ac:dyDescent="0.25">
      <c r="A50" s="22" t="s">
        <v>228</v>
      </c>
      <c r="B50" s="143">
        <f t="shared" ref="B50:B54" si="5">C50/0.82</f>
        <v>8554.8780487804888</v>
      </c>
      <c r="C50" s="179">
        <v>7015</v>
      </c>
      <c r="D50" s="24"/>
      <c r="E50" s="25" t="str">
        <f t="shared" ref="E50:E55" si="6">IF(C50*D50,C50*D50,"")</f>
        <v/>
      </c>
    </row>
    <row r="51" spans="1:5" ht="15" x14ac:dyDescent="0.25">
      <c r="A51" s="22" t="s">
        <v>419</v>
      </c>
      <c r="B51" s="143">
        <f t="shared" si="5"/>
        <v>21282.926829268294</v>
      </c>
      <c r="C51" s="179">
        <v>17452</v>
      </c>
      <c r="D51" s="24"/>
      <c r="E51" s="25" t="str">
        <f t="shared" si="6"/>
        <v/>
      </c>
    </row>
    <row r="52" spans="1:5" ht="15" x14ac:dyDescent="0.25">
      <c r="A52" s="22" t="s">
        <v>231</v>
      </c>
      <c r="B52" s="143">
        <f t="shared" si="5"/>
        <v>2565.8536585365855</v>
      </c>
      <c r="C52" s="182">
        <v>2104</v>
      </c>
      <c r="D52" s="24"/>
      <c r="E52" s="25" t="str">
        <f t="shared" si="6"/>
        <v/>
      </c>
    </row>
    <row r="53" spans="1:5" ht="15" x14ac:dyDescent="0.25">
      <c r="A53" s="22" t="s">
        <v>232</v>
      </c>
      <c r="B53" s="143">
        <f t="shared" si="5"/>
        <v>1287.8048780487807</v>
      </c>
      <c r="C53" s="179">
        <v>1056</v>
      </c>
      <c r="D53" s="24"/>
      <c r="E53" s="25" t="str">
        <f t="shared" si="6"/>
        <v/>
      </c>
    </row>
    <row r="54" spans="1:5" ht="15" x14ac:dyDescent="0.25">
      <c r="A54" s="22" t="s">
        <v>233</v>
      </c>
      <c r="B54" s="143">
        <f t="shared" si="5"/>
        <v>1303.6585365853659</v>
      </c>
      <c r="C54" s="184">
        <v>1069</v>
      </c>
      <c r="D54" s="24"/>
      <c r="E54" s="25" t="str">
        <f t="shared" si="6"/>
        <v/>
      </c>
    </row>
    <row r="55" spans="1:5" ht="15" x14ac:dyDescent="0.25">
      <c r="A55" s="14"/>
      <c r="B55" s="14"/>
      <c r="C55" s="181"/>
      <c r="D55" s="16"/>
      <c r="E55" s="17" t="str">
        <f t="shared" si="6"/>
        <v/>
      </c>
    </row>
    <row r="56" spans="1:5" ht="15" x14ac:dyDescent="0.25">
      <c r="A56" s="20" t="s">
        <v>37</v>
      </c>
      <c r="B56" s="14"/>
      <c r="C56" s="181"/>
      <c r="D56" s="16"/>
      <c r="E56" s="18"/>
    </row>
    <row r="57" spans="1:5" ht="15" x14ac:dyDescent="0.25">
      <c r="A57" s="22" t="s">
        <v>155</v>
      </c>
      <c r="B57" s="143">
        <f t="shared" ref="B57:B59" si="7">C57/0.82</f>
        <v>703.65853658536594</v>
      </c>
      <c r="C57" s="179">
        <v>577</v>
      </c>
      <c r="D57" s="24"/>
      <c r="E57" s="25" t="str">
        <f>IF(C57*D57,C57*D57,"")</f>
        <v/>
      </c>
    </row>
    <row r="58" spans="1:5" ht="15" x14ac:dyDescent="0.25">
      <c r="A58" s="22" t="s">
        <v>338</v>
      </c>
      <c r="B58" s="143">
        <f t="shared" si="7"/>
        <v>271.95121951219517</v>
      </c>
      <c r="C58" s="179">
        <v>223</v>
      </c>
      <c r="D58" s="24"/>
      <c r="E58" s="25" t="str">
        <f>IF(C58*D58,C58*D58,"")</f>
        <v/>
      </c>
    </row>
    <row r="59" spans="1:5" ht="15" x14ac:dyDescent="0.25">
      <c r="A59" s="22" t="s">
        <v>98</v>
      </c>
      <c r="B59" s="143">
        <f t="shared" si="7"/>
        <v>776.82926829268297</v>
      </c>
      <c r="C59" s="179">
        <v>637</v>
      </c>
      <c r="D59" s="24"/>
      <c r="E59" s="25" t="str">
        <f>IF(C59*D59,C59*D59,"")</f>
        <v/>
      </c>
    </row>
    <row r="60" spans="1:5" ht="15" x14ac:dyDescent="0.25">
      <c r="A60" s="22" t="s">
        <v>96</v>
      </c>
      <c r="B60" s="43">
        <f t="shared" ref="B60:B61" si="8">C60*1.18</f>
        <v>0</v>
      </c>
      <c r="C60" s="179">
        <v>0</v>
      </c>
      <c r="D60" s="24"/>
      <c r="E60" s="40" t="str">
        <f>IF(C60*D60,C60*D60,"")</f>
        <v/>
      </c>
    </row>
    <row r="61" spans="1:5" ht="15" x14ac:dyDescent="0.25">
      <c r="A61" s="22" t="s">
        <v>97</v>
      </c>
      <c r="B61" s="22">
        <f t="shared" si="8"/>
        <v>0</v>
      </c>
      <c r="C61" s="184">
        <v>0</v>
      </c>
      <c r="D61" s="334"/>
      <c r="E61" s="334"/>
    </row>
    <row r="62" spans="1:5" ht="15" x14ac:dyDescent="0.25">
      <c r="A62" s="14"/>
      <c r="B62" s="14"/>
      <c r="C62" s="181"/>
      <c r="D62" s="14"/>
      <c r="E62" s="14"/>
    </row>
    <row r="63" spans="1:5" ht="15" x14ac:dyDescent="0.25">
      <c r="A63" s="20" t="s">
        <v>11</v>
      </c>
      <c r="B63" s="14"/>
      <c r="C63" s="181"/>
      <c r="D63" s="16"/>
      <c r="E63" s="18"/>
    </row>
    <row r="64" spans="1:5" ht="15" x14ac:dyDescent="0.25">
      <c r="A64" s="22" t="s">
        <v>246</v>
      </c>
      <c r="B64" s="143">
        <f t="shared" ref="B64" si="9">C64/0.82</f>
        <v>1581.7073170731708</v>
      </c>
      <c r="C64" s="179">
        <v>1297</v>
      </c>
      <c r="D64" s="24"/>
      <c r="E64" s="25" t="str">
        <f>IF(C64*D64,C64*D64,"")</f>
        <v/>
      </c>
    </row>
    <row r="65" spans="1:5" ht="15" x14ac:dyDescent="0.25">
      <c r="A65" s="14"/>
      <c r="B65" s="14"/>
      <c r="C65" s="20"/>
      <c r="D65" s="14"/>
      <c r="E65" s="14"/>
    </row>
    <row r="66" spans="1:5" ht="15" x14ac:dyDescent="0.25">
      <c r="A66" s="20" t="s">
        <v>12</v>
      </c>
      <c r="B66" s="14"/>
      <c r="C66" s="181"/>
      <c r="D66" s="16"/>
      <c r="E66" s="18"/>
    </row>
    <row r="67" spans="1:5" ht="15" x14ac:dyDescent="0.25">
      <c r="A67" s="22" t="s">
        <v>89</v>
      </c>
      <c r="B67" s="143">
        <f t="shared" ref="B67:B70" si="10">C67*1.18</f>
        <v>0</v>
      </c>
      <c r="C67" s="179">
        <v>0</v>
      </c>
      <c r="D67" s="24"/>
      <c r="E67" s="25" t="str">
        <f>IF(C67*D67,C67*D67,"")</f>
        <v/>
      </c>
    </row>
    <row r="68" spans="1:5" ht="15" x14ac:dyDescent="0.25">
      <c r="A68" s="22" t="s">
        <v>90</v>
      </c>
      <c r="B68" s="143">
        <f t="shared" si="10"/>
        <v>0</v>
      </c>
      <c r="C68" s="179">
        <v>0</v>
      </c>
      <c r="D68" s="24"/>
      <c r="E68" s="25" t="str">
        <f>IF(C68*D68,C68*D68,"")</f>
        <v/>
      </c>
    </row>
    <row r="69" spans="1:5" ht="15" x14ac:dyDescent="0.25">
      <c r="A69" s="22" t="s">
        <v>91</v>
      </c>
      <c r="B69" s="143">
        <f t="shared" si="10"/>
        <v>0</v>
      </c>
      <c r="C69" s="179">
        <v>0</v>
      </c>
      <c r="D69" s="24"/>
      <c r="E69" s="25" t="str">
        <f>IF(C69*D69,C69*D69,"")</f>
        <v/>
      </c>
    </row>
    <row r="70" spans="1:5" ht="15" x14ac:dyDescent="0.25">
      <c r="A70" s="22" t="s">
        <v>92</v>
      </c>
      <c r="B70" s="143">
        <f t="shared" si="10"/>
        <v>0</v>
      </c>
      <c r="C70" s="179">
        <v>0</v>
      </c>
      <c r="D70" s="24"/>
      <c r="E70" s="25"/>
    </row>
    <row r="71" spans="1:5" ht="15" x14ac:dyDescent="0.25">
      <c r="A71" s="22" t="s">
        <v>93</v>
      </c>
      <c r="B71" s="143">
        <f t="shared" ref="B71" si="11">C71/0.82</f>
        <v>1739.0243902439026</v>
      </c>
      <c r="C71" s="179">
        <v>1426</v>
      </c>
      <c r="D71" s="24"/>
      <c r="E71" s="25" t="str">
        <f>IF(C71*D71,C71*D71,"")</f>
        <v/>
      </c>
    </row>
    <row r="72" spans="1:5" ht="15" x14ac:dyDescent="0.25">
      <c r="A72" s="14"/>
      <c r="B72" s="14"/>
      <c r="C72" s="15"/>
      <c r="D72" s="16"/>
      <c r="E72" s="18"/>
    </row>
    <row r="73" spans="1:5" ht="15" x14ac:dyDescent="0.25">
      <c r="A73" s="20" t="s">
        <v>13</v>
      </c>
      <c r="B73" s="14"/>
      <c r="C73" s="15"/>
      <c r="D73" s="16"/>
      <c r="E73" s="18"/>
    </row>
    <row r="74" spans="1:5" ht="15" x14ac:dyDescent="0.25">
      <c r="A74" s="22" t="s">
        <v>248</v>
      </c>
      <c r="B74" s="143">
        <f t="shared" ref="B74:B75" si="12">C74*1.18</f>
        <v>0</v>
      </c>
      <c r="C74" s="179">
        <v>0</v>
      </c>
      <c r="D74" s="24"/>
      <c r="E74" s="25" t="str">
        <f>IF(C74*D74,C74*D74,"")</f>
        <v/>
      </c>
    </row>
    <row r="75" spans="1:5" ht="15" x14ac:dyDescent="0.25">
      <c r="A75" s="22" t="s">
        <v>95</v>
      </c>
      <c r="B75" s="143">
        <f t="shared" si="12"/>
        <v>0</v>
      </c>
      <c r="C75" s="179">
        <v>0</v>
      </c>
      <c r="D75" s="24"/>
      <c r="E75" s="25" t="str">
        <f>IF(C75*D75,C75*D75,"")</f>
        <v/>
      </c>
    </row>
    <row r="76" spans="1:5" ht="15" x14ac:dyDescent="0.25">
      <c r="A76" s="14"/>
      <c r="B76" s="14"/>
      <c r="C76" s="181"/>
      <c r="D76" s="16"/>
      <c r="E76" s="18"/>
    </row>
    <row r="77" spans="1:5" ht="15" x14ac:dyDescent="0.25">
      <c r="A77" s="14"/>
      <c r="B77" s="19"/>
      <c r="C77" s="204"/>
      <c r="D77" s="18"/>
      <c r="E77" s="59"/>
    </row>
    <row r="78" spans="1:5" ht="15" x14ac:dyDescent="0.25">
      <c r="A78" s="20" t="s">
        <v>15</v>
      </c>
      <c r="B78" s="14"/>
      <c r="C78" s="181"/>
      <c r="D78" s="16"/>
      <c r="E78" s="17"/>
    </row>
    <row r="79" spans="1:5" ht="15" x14ac:dyDescent="0.25">
      <c r="A79" s="22" t="s">
        <v>339</v>
      </c>
      <c r="B79" s="22"/>
      <c r="C79" s="179">
        <v>3.5</v>
      </c>
      <c r="D79" s="32"/>
      <c r="E79" s="25" t="str">
        <f>IF(C79*D79,C79*D79,"")</f>
        <v/>
      </c>
    </row>
    <row r="80" spans="1:5" ht="15" x14ac:dyDescent="0.25">
      <c r="A80" s="22" t="s">
        <v>16</v>
      </c>
      <c r="B80" s="22"/>
      <c r="C80" s="179">
        <v>1.85</v>
      </c>
      <c r="D80" s="32"/>
      <c r="E80" s="25" t="str">
        <f>IF(C80*D80,C80*D80,"")</f>
        <v/>
      </c>
    </row>
    <row r="81" spans="1:5" ht="15" x14ac:dyDescent="0.25">
      <c r="A81" s="14"/>
      <c r="B81" s="19"/>
      <c r="C81" s="19"/>
      <c r="D81" s="18" t="s">
        <v>17</v>
      </c>
      <c r="E81" s="33">
        <f>SUM(E1:E80)</f>
        <v>0</v>
      </c>
    </row>
    <row r="82" spans="1:5" ht="15" x14ac:dyDescent="0.25">
      <c r="A82" s="14" t="s">
        <v>18</v>
      </c>
      <c r="B82" s="34"/>
      <c r="C82" s="35"/>
      <c r="D82" s="18" t="s">
        <v>19</v>
      </c>
      <c r="E82" s="33" t="e">
        <f>SUM(#REF!*(E81)/100)</f>
        <v>#REF!</v>
      </c>
    </row>
    <row r="83" spans="1:5" ht="15" x14ac:dyDescent="0.25">
      <c r="A83" s="14"/>
      <c r="B83" s="14"/>
      <c r="C83" s="19"/>
      <c r="D83" s="18" t="s">
        <v>20</v>
      </c>
      <c r="E83" s="36" t="e">
        <f>E81+E82</f>
        <v>#REF!</v>
      </c>
    </row>
    <row r="84" spans="1:5" ht="15" x14ac:dyDescent="0.25">
      <c r="A84" s="14"/>
      <c r="B84" s="14"/>
      <c r="C84" s="14"/>
      <c r="D84" s="14"/>
      <c r="E84" s="14"/>
    </row>
    <row r="85" spans="1:5" ht="15" x14ac:dyDescent="0.25">
      <c r="A85" s="14"/>
      <c r="B85" s="14"/>
      <c r="C85" s="14"/>
      <c r="D85" s="14"/>
      <c r="E85" s="14"/>
    </row>
    <row r="86" spans="1:5" ht="15" x14ac:dyDescent="0.25">
      <c r="A86" s="103"/>
      <c r="B86" s="103"/>
      <c r="C86" s="103"/>
      <c r="D86" s="103"/>
      <c r="E86" s="103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B1765A94-9882-4C65-A05E-B40ED8B52106}"/>
    <hyperlink ref="C5" r:id="rId2" xr:uid="{758040D2-9C08-489D-B712-7C0C1B150BB3}"/>
  </hyperlinks>
  <pageMargins left="0.5" right="0.5" top="0.75" bottom="0.5" header="0.5" footer="0.5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A380-1132-46AC-961C-69FCB990EF4A}">
  <dimension ref="A1:E90"/>
  <sheetViews>
    <sheetView topLeftCell="A48" workbookViewId="0">
      <selection activeCell="J62" sqref="J62"/>
    </sheetView>
  </sheetViews>
  <sheetFormatPr defaultRowHeight="12.75" x14ac:dyDescent="0.2"/>
  <cols>
    <col min="1" max="1" width="40.42578125" style="7" customWidth="1"/>
    <col min="2" max="2" width="9.5703125" style="7" customWidth="1"/>
    <col min="3" max="3" width="11.5703125" style="213" customWidth="1"/>
    <col min="4" max="4" width="9.140625" style="9" customWidth="1"/>
    <col min="5" max="5" width="14.140625" style="8" customWidth="1"/>
    <col min="6" max="250" width="9.140625" style="7"/>
    <col min="251" max="251" width="8.85546875" style="7" customWidth="1"/>
    <col min="252" max="255" width="9.140625" style="7"/>
    <col min="256" max="256" width="6" style="7" customWidth="1"/>
    <col min="257" max="257" width="6.42578125" style="7" customWidth="1"/>
    <col min="258" max="258" width="11.5703125" style="7" customWidth="1"/>
    <col min="259" max="259" width="9.140625" style="7"/>
    <col min="260" max="260" width="14.140625" style="7" customWidth="1"/>
    <col min="261" max="506" width="9.140625" style="7"/>
    <col min="507" max="507" width="8.85546875" style="7" customWidth="1"/>
    <col min="508" max="511" width="9.140625" style="7"/>
    <col min="512" max="512" width="6" style="7" customWidth="1"/>
    <col min="513" max="513" width="6.42578125" style="7" customWidth="1"/>
    <col min="514" max="514" width="11.5703125" style="7" customWidth="1"/>
    <col min="515" max="515" width="9.140625" style="7"/>
    <col min="516" max="516" width="14.140625" style="7" customWidth="1"/>
    <col min="517" max="762" width="9.140625" style="7"/>
    <col min="763" max="763" width="8.85546875" style="7" customWidth="1"/>
    <col min="764" max="767" width="9.140625" style="7"/>
    <col min="768" max="768" width="6" style="7" customWidth="1"/>
    <col min="769" max="769" width="6.42578125" style="7" customWidth="1"/>
    <col min="770" max="770" width="11.5703125" style="7" customWidth="1"/>
    <col min="771" max="771" width="9.140625" style="7"/>
    <col min="772" max="772" width="14.140625" style="7" customWidth="1"/>
    <col min="773" max="1018" width="9.140625" style="7"/>
    <col min="1019" max="1019" width="8.85546875" style="7" customWidth="1"/>
    <col min="1020" max="1023" width="9.140625" style="7"/>
    <col min="1024" max="1024" width="6" style="7" customWidth="1"/>
    <col min="1025" max="1025" width="6.42578125" style="7" customWidth="1"/>
    <col min="1026" max="1026" width="11.5703125" style="7" customWidth="1"/>
    <col min="1027" max="1027" width="9.140625" style="7"/>
    <col min="1028" max="1028" width="14.140625" style="7" customWidth="1"/>
    <col min="1029" max="1274" width="9.140625" style="7"/>
    <col min="1275" max="1275" width="8.85546875" style="7" customWidth="1"/>
    <col min="1276" max="1279" width="9.140625" style="7"/>
    <col min="1280" max="1280" width="6" style="7" customWidth="1"/>
    <col min="1281" max="1281" width="6.42578125" style="7" customWidth="1"/>
    <col min="1282" max="1282" width="11.5703125" style="7" customWidth="1"/>
    <col min="1283" max="1283" width="9.140625" style="7"/>
    <col min="1284" max="1284" width="14.140625" style="7" customWidth="1"/>
    <col min="1285" max="1530" width="9.140625" style="7"/>
    <col min="1531" max="1531" width="8.85546875" style="7" customWidth="1"/>
    <col min="1532" max="1535" width="9.140625" style="7"/>
    <col min="1536" max="1536" width="6" style="7" customWidth="1"/>
    <col min="1537" max="1537" width="6.42578125" style="7" customWidth="1"/>
    <col min="1538" max="1538" width="11.5703125" style="7" customWidth="1"/>
    <col min="1539" max="1539" width="9.140625" style="7"/>
    <col min="1540" max="1540" width="14.140625" style="7" customWidth="1"/>
    <col min="1541" max="1786" width="9.140625" style="7"/>
    <col min="1787" max="1787" width="8.85546875" style="7" customWidth="1"/>
    <col min="1788" max="1791" width="9.140625" style="7"/>
    <col min="1792" max="1792" width="6" style="7" customWidth="1"/>
    <col min="1793" max="1793" width="6.42578125" style="7" customWidth="1"/>
    <col min="1794" max="1794" width="11.5703125" style="7" customWidth="1"/>
    <col min="1795" max="1795" width="9.140625" style="7"/>
    <col min="1796" max="1796" width="14.140625" style="7" customWidth="1"/>
    <col min="1797" max="2042" width="9.140625" style="7"/>
    <col min="2043" max="2043" width="8.85546875" style="7" customWidth="1"/>
    <col min="2044" max="2047" width="9.140625" style="7"/>
    <col min="2048" max="2048" width="6" style="7" customWidth="1"/>
    <col min="2049" max="2049" width="6.42578125" style="7" customWidth="1"/>
    <col min="2050" max="2050" width="11.5703125" style="7" customWidth="1"/>
    <col min="2051" max="2051" width="9.140625" style="7"/>
    <col min="2052" max="2052" width="14.140625" style="7" customWidth="1"/>
    <col min="2053" max="2298" width="9.140625" style="7"/>
    <col min="2299" max="2299" width="8.85546875" style="7" customWidth="1"/>
    <col min="2300" max="2303" width="9.140625" style="7"/>
    <col min="2304" max="2304" width="6" style="7" customWidth="1"/>
    <col min="2305" max="2305" width="6.42578125" style="7" customWidth="1"/>
    <col min="2306" max="2306" width="11.5703125" style="7" customWidth="1"/>
    <col min="2307" max="2307" width="9.140625" style="7"/>
    <col min="2308" max="2308" width="14.140625" style="7" customWidth="1"/>
    <col min="2309" max="2554" width="9.140625" style="7"/>
    <col min="2555" max="2555" width="8.85546875" style="7" customWidth="1"/>
    <col min="2556" max="2559" width="9.140625" style="7"/>
    <col min="2560" max="2560" width="6" style="7" customWidth="1"/>
    <col min="2561" max="2561" width="6.42578125" style="7" customWidth="1"/>
    <col min="2562" max="2562" width="11.5703125" style="7" customWidth="1"/>
    <col min="2563" max="2563" width="9.140625" style="7"/>
    <col min="2564" max="2564" width="14.140625" style="7" customWidth="1"/>
    <col min="2565" max="2810" width="9.140625" style="7"/>
    <col min="2811" max="2811" width="8.85546875" style="7" customWidth="1"/>
    <col min="2812" max="2815" width="9.140625" style="7"/>
    <col min="2816" max="2816" width="6" style="7" customWidth="1"/>
    <col min="2817" max="2817" width="6.42578125" style="7" customWidth="1"/>
    <col min="2818" max="2818" width="11.5703125" style="7" customWidth="1"/>
    <col min="2819" max="2819" width="9.140625" style="7"/>
    <col min="2820" max="2820" width="14.140625" style="7" customWidth="1"/>
    <col min="2821" max="3066" width="9.140625" style="7"/>
    <col min="3067" max="3067" width="8.85546875" style="7" customWidth="1"/>
    <col min="3068" max="3071" width="9.140625" style="7"/>
    <col min="3072" max="3072" width="6" style="7" customWidth="1"/>
    <col min="3073" max="3073" width="6.42578125" style="7" customWidth="1"/>
    <col min="3074" max="3074" width="11.5703125" style="7" customWidth="1"/>
    <col min="3075" max="3075" width="9.140625" style="7"/>
    <col min="3076" max="3076" width="14.140625" style="7" customWidth="1"/>
    <col min="3077" max="3322" width="9.140625" style="7"/>
    <col min="3323" max="3323" width="8.85546875" style="7" customWidth="1"/>
    <col min="3324" max="3327" width="9.140625" style="7"/>
    <col min="3328" max="3328" width="6" style="7" customWidth="1"/>
    <col min="3329" max="3329" width="6.42578125" style="7" customWidth="1"/>
    <col min="3330" max="3330" width="11.5703125" style="7" customWidth="1"/>
    <col min="3331" max="3331" width="9.140625" style="7"/>
    <col min="3332" max="3332" width="14.140625" style="7" customWidth="1"/>
    <col min="3333" max="3578" width="9.140625" style="7"/>
    <col min="3579" max="3579" width="8.85546875" style="7" customWidth="1"/>
    <col min="3580" max="3583" width="9.140625" style="7"/>
    <col min="3584" max="3584" width="6" style="7" customWidth="1"/>
    <col min="3585" max="3585" width="6.42578125" style="7" customWidth="1"/>
    <col min="3586" max="3586" width="11.5703125" style="7" customWidth="1"/>
    <col min="3587" max="3587" width="9.140625" style="7"/>
    <col min="3588" max="3588" width="14.140625" style="7" customWidth="1"/>
    <col min="3589" max="3834" width="9.140625" style="7"/>
    <col min="3835" max="3835" width="8.85546875" style="7" customWidth="1"/>
    <col min="3836" max="3839" width="9.140625" style="7"/>
    <col min="3840" max="3840" width="6" style="7" customWidth="1"/>
    <col min="3841" max="3841" width="6.42578125" style="7" customWidth="1"/>
    <col min="3842" max="3842" width="11.5703125" style="7" customWidth="1"/>
    <col min="3843" max="3843" width="9.140625" style="7"/>
    <col min="3844" max="3844" width="14.140625" style="7" customWidth="1"/>
    <col min="3845" max="4090" width="9.140625" style="7"/>
    <col min="4091" max="4091" width="8.85546875" style="7" customWidth="1"/>
    <col min="4092" max="4095" width="9.140625" style="7"/>
    <col min="4096" max="4096" width="6" style="7" customWidth="1"/>
    <col min="4097" max="4097" width="6.42578125" style="7" customWidth="1"/>
    <col min="4098" max="4098" width="11.5703125" style="7" customWidth="1"/>
    <col min="4099" max="4099" width="9.140625" style="7"/>
    <col min="4100" max="4100" width="14.140625" style="7" customWidth="1"/>
    <col min="4101" max="4346" width="9.140625" style="7"/>
    <col min="4347" max="4347" width="8.85546875" style="7" customWidth="1"/>
    <col min="4348" max="4351" width="9.140625" style="7"/>
    <col min="4352" max="4352" width="6" style="7" customWidth="1"/>
    <col min="4353" max="4353" width="6.42578125" style="7" customWidth="1"/>
    <col min="4354" max="4354" width="11.5703125" style="7" customWidth="1"/>
    <col min="4355" max="4355" width="9.140625" style="7"/>
    <col min="4356" max="4356" width="14.140625" style="7" customWidth="1"/>
    <col min="4357" max="4602" width="9.140625" style="7"/>
    <col min="4603" max="4603" width="8.85546875" style="7" customWidth="1"/>
    <col min="4604" max="4607" width="9.140625" style="7"/>
    <col min="4608" max="4608" width="6" style="7" customWidth="1"/>
    <col min="4609" max="4609" width="6.42578125" style="7" customWidth="1"/>
    <col min="4610" max="4610" width="11.5703125" style="7" customWidth="1"/>
    <col min="4611" max="4611" width="9.140625" style="7"/>
    <col min="4612" max="4612" width="14.140625" style="7" customWidth="1"/>
    <col min="4613" max="4858" width="9.140625" style="7"/>
    <col min="4859" max="4859" width="8.85546875" style="7" customWidth="1"/>
    <col min="4860" max="4863" width="9.140625" style="7"/>
    <col min="4864" max="4864" width="6" style="7" customWidth="1"/>
    <col min="4865" max="4865" width="6.42578125" style="7" customWidth="1"/>
    <col min="4866" max="4866" width="11.5703125" style="7" customWidth="1"/>
    <col min="4867" max="4867" width="9.140625" style="7"/>
    <col min="4868" max="4868" width="14.140625" style="7" customWidth="1"/>
    <col min="4869" max="5114" width="9.140625" style="7"/>
    <col min="5115" max="5115" width="8.85546875" style="7" customWidth="1"/>
    <col min="5116" max="5119" width="9.140625" style="7"/>
    <col min="5120" max="5120" width="6" style="7" customWidth="1"/>
    <col min="5121" max="5121" width="6.42578125" style="7" customWidth="1"/>
    <col min="5122" max="5122" width="11.5703125" style="7" customWidth="1"/>
    <col min="5123" max="5123" width="9.140625" style="7"/>
    <col min="5124" max="5124" width="14.140625" style="7" customWidth="1"/>
    <col min="5125" max="5370" width="9.140625" style="7"/>
    <col min="5371" max="5371" width="8.85546875" style="7" customWidth="1"/>
    <col min="5372" max="5375" width="9.140625" style="7"/>
    <col min="5376" max="5376" width="6" style="7" customWidth="1"/>
    <col min="5377" max="5377" width="6.42578125" style="7" customWidth="1"/>
    <col min="5378" max="5378" width="11.5703125" style="7" customWidth="1"/>
    <col min="5379" max="5379" width="9.140625" style="7"/>
    <col min="5380" max="5380" width="14.140625" style="7" customWidth="1"/>
    <col min="5381" max="5626" width="9.140625" style="7"/>
    <col min="5627" max="5627" width="8.85546875" style="7" customWidth="1"/>
    <col min="5628" max="5631" width="9.140625" style="7"/>
    <col min="5632" max="5632" width="6" style="7" customWidth="1"/>
    <col min="5633" max="5633" width="6.42578125" style="7" customWidth="1"/>
    <col min="5634" max="5634" width="11.5703125" style="7" customWidth="1"/>
    <col min="5635" max="5635" width="9.140625" style="7"/>
    <col min="5636" max="5636" width="14.140625" style="7" customWidth="1"/>
    <col min="5637" max="5882" width="9.140625" style="7"/>
    <col min="5883" max="5883" width="8.85546875" style="7" customWidth="1"/>
    <col min="5884" max="5887" width="9.140625" style="7"/>
    <col min="5888" max="5888" width="6" style="7" customWidth="1"/>
    <col min="5889" max="5889" width="6.42578125" style="7" customWidth="1"/>
    <col min="5890" max="5890" width="11.5703125" style="7" customWidth="1"/>
    <col min="5891" max="5891" width="9.140625" style="7"/>
    <col min="5892" max="5892" width="14.140625" style="7" customWidth="1"/>
    <col min="5893" max="6138" width="9.140625" style="7"/>
    <col min="6139" max="6139" width="8.85546875" style="7" customWidth="1"/>
    <col min="6140" max="6143" width="9.140625" style="7"/>
    <col min="6144" max="6144" width="6" style="7" customWidth="1"/>
    <col min="6145" max="6145" width="6.42578125" style="7" customWidth="1"/>
    <col min="6146" max="6146" width="11.5703125" style="7" customWidth="1"/>
    <col min="6147" max="6147" width="9.140625" style="7"/>
    <col min="6148" max="6148" width="14.140625" style="7" customWidth="1"/>
    <col min="6149" max="6394" width="9.140625" style="7"/>
    <col min="6395" max="6395" width="8.85546875" style="7" customWidth="1"/>
    <col min="6396" max="6399" width="9.140625" style="7"/>
    <col min="6400" max="6400" width="6" style="7" customWidth="1"/>
    <col min="6401" max="6401" width="6.42578125" style="7" customWidth="1"/>
    <col min="6402" max="6402" width="11.5703125" style="7" customWidth="1"/>
    <col min="6403" max="6403" width="9.140625" style="7"/>
    <col min="6404" max="6404" width="14.140625" style="7" customWidth="1"/>
    <col min="6405" max="6650" width="9.140625" style="7"/>
    <col min="6651" max="6651" width="8.85546875" style="7" customWidth="1"/>
    <col min="6652" max="6655" width="9.140625" style="7"/>
    <col min="6656" max="6656" width="6" style="7" customWidth="1"/>
    <col min="6657" max="6657" width="6.42578125" style="7" customWidth="1"/>
    <col min="6658" max="6658" width="11.5703125" style="7" customWidth="1"/>
    <col min="6659" max="6659" width="9.140625" style="7"/>
    <col min="6660" max="6660" width="14.140625" style="7" customWidth="1"/>
    <col min="6661" max="6906" width="9.140625" style="7"/>
    <col min="6907" max="6907" width="8.85546875" style="7" customWidth="1"/>
    <col min="6908" max="6911" width="9.140625" style="7"/>
    <col min="6912" max="6912" width="6" style="7" customWidth="1"/>
    <col min="6913" max="6913" width="6.42578125" style="7" customWidth="1"/>
    <col min="6914" max="6914" width="11.5703125" style="7" customWidth="1"/>
    <col min="6915" max="6915" width="9.140625" style="7"/>
    <col min="6916" max="6916" width="14.140625" style="7" customWidth="1"/>
    <col min="6917" max="7162" width="9.140625" style="7"/>
    <col min="7163" max="7163" width="8.85546875" style="7" customWidth="1"/>
    <col min="7164" max="7167" width="9.140625" style="7"/>
    <col min="7168" max="7168" width="6" style="7" customWidth="1"/>
    <col min="7169" max="7169" width="6.42578125" style="7" customWidth="1"/>
    <col min="7170" max="7170" width="11.5703125" style="7" customWidth="1"/>
    <col min="7171" max="7171" width="9.140625" style="7"/>
    <col min="7172" max="7172" width="14.140625" style="7" customWidth="1"/>
    <col min="7173" max="7418" width="9.140625" style="7"/>
    <col min="7419" max="7419" width="8.85546875" style="7" customWidth="1"/>
    <col min="7420" max="7423" width="9.140625" style="7"/>
    <col min="7424" max="7424" width="6" style="7" customWidth="1"/>
    <col min="7425" max="7425" width="6.42578125" style="7" customWidth="1"/>
    <col min="7426" max="7426" width="11.5703125" style="7" customWidth="1"/>
    <col min="7427" max="7427" width="9.140625" style="7"/>
    <col min="7428" max="7428" width="14.140625" style="7" customWidth="1"/>
    <col min="7429" max="7674" width="9.140625" style="7"/>
    <col min="7675" max="7675" width="8.85546875" style="7" customWidth="1"/>
    <col min="7676" max="7679" width="9.140625" style="7"/>
    <col min="7680" max="7680" width="6" style="7" customWidth="1"/>
    <col min="7681" max="7681" width="6.42578125" style="7" customWidth="1"/>
    <col min="7682" max="7682" width="11.5703125" style="7" customWidth="1"/>
    <col min="7683" max="7683" width="9.140625" style="7"/>
    <col min="7684" max="7684" width="14.140625" style="7" customWidth="1"/>
    <col min="7685" max="7930" width="9.140625" style="7"/>
    <col min="7931" max="7931" width="8.85546875" style="7" customWidth="1"/>
    <col min="7932" max="7935" width="9.140625" style="7"/>
    <col min="7936" max="7936" width="6" style="7" customWidth="1"/>
    <col min="7937" max="7937" width="6.42578125" style="7" customWidth="1"/>
    <col min="7938" max="7938" width="11.5703125" style="7" customWidth="1"/>
    <col min="7939" max="7939" width="9.140625" style="7"/>
    <col min="7940" max="7940" width="14.140625" style="7" customWidth="1"/>
    <col min="7941" max="8186" width="9.140625" style="7"/>
    <col min="8187" max="8187" width="8.85546875" style="7" customWidth="1"/>
    <col min="8188" max="8191" width="9.140625" style="7"/>
    <col min="8192" max="8192" width="6" style="7" customWidth="1"/>
    <col min="8193" max="8193" width="6.42578125" style="7" customWidth="1"/>
    <col min="8194" max="8194" width="11.5703125" style="7" customWidth="1"/>
    <col min="8195" max="8195" width="9.140625" style="7"/>
    <col min="8196" max="8196" width="14.140625" style="7" customWidth="1"/>
    <col min="8197" max="8442" width="9.140625" style="7"/>
    <col min="8443" max="8443" width="8.85546875" style="7" customWidth="1"/>
    <col min="8444" max="8447" width="9.140625" style="7"/>
    <col min="8448" max="8448" width="6" style="7" customWidth="1"/>
    <col min="8449" max="8449" width="6.42578125" style="7" customWidth="1"/>
    <col min="8450" max="8450" width="11.5703125" style="7" customWidth="1"/>
    <col min="8451" max="8451" width="9.140625" style="7"/>
    <col min="8452" max="8452" width="14.140625" style="7" customWidth="1"/>
    <col min="8453" max="8698" width="9.140625" style="7"/>
    <col min="8699" max="8699" width="8.85546875" style="7" customWidth="1"/>
    <col min="8700" max="8703" width="9.140625" style="7"/>
    <col min="8704" max="8704" width="6" style="7" customWidth="1"/>
    <col min="8705" max="8705" width="6.42578125" style="7" customWidth="1"/>
    <col min="8706" max="8706" width="11.5703125" style="7" customWidth="1"/>
    <col min="8707" max="8707" width="9.140625" style="7"/>
    <col min="8708" max="8708" width="14.140625" style="7" customWidth="1"/>
    <col min="8709" max="8954" width="9.140625" style="7"/>
    <col min="8955" max="8955" width="8.85546875" style="7" customWidth="1"/>
    <col min="8956" max="8959" width="9.140625" style="7"/>
    <col min="8960" max="8960" width="6" style="7" customWidth="1"/>
    <col min="8961" max="8961" width="6.42578125" style="7" customWidth="1"/>
    <col min="8962" max="8962" width="11.5703125" style="7" customWidth="1"/>
    <col min="8963" max="8963" width="9.140625" style="7"/>
    <col min="8964" max="8964" width="14.140625" style="7" customWidth="1"/>
    <col min="8965" max="9210" width="9.140625" style="7"/>
    <col min="9211" max="9211" width="8.85546875" style="7" customWidth="1"/>
    <col min="9212" max="9215" width="9.140625" style="7"/>
    <col min="9216" max="9216" width="6" style="7" customWidth="1"/>
    <col min="9217" max="9217" width="6.42578125" style="7" customWidth="1"/>
    <col min="9218" max="9218" width="11.5703125" style="7" customWidth="1"/>
    <col min="9219" max="9219" width="9.140625" style="7"/>
    <col min="9220" max="9220" width="14.140625" style="7" customWidth="1"/>
    <col min="9221" max="9466" width="9.140625" style="7"/>
    <col min="9467" max="9467" width="8.85546875" style="7" customWidth="1"/>
    <col min="9468" max="9471" width="9.140625" style="7"/>
    <col min="9472" max="9472" width="6" style="7" customWidth="1"/>
    <col min="9473" max="9473" width="6.42578125" style="7" customWidth="1"/>
    <col min="9474" max="9474" width="11.5703125" style="7" customWidth="1"/>
    <col min="9475" max="9475" width="9.140625" style="7"/>
    <col min="9476" max="9476" width="14.140625" style="7" customWidth="1"/>
    <col min="9477" max="9722" width="9.140625" style="7"/>
    <col min="9723" max="9723" width="8.85546875" style="7" customWidth="1"/>
    <col min="9724" max="9727" width="9.140625" style="7"/>
    <col min="9728" max="9728" width="6" style="7" customWidth="1"/>
    <col min="9729" max="9729" width="6.42578125" style="7" customWidth="1"/>
    <col min="9730" max="9730" width="11.5703125" style="7" customWidth="1"/>
    <col min="9731" max="9731" width="9.140625" style="7"/>
    <col min="9732" max="9732" width="14.140625" style="7" customWidth="1"/>
    <col min="9733" max="9978" width="9.140625" style="7"/>
    <col min="9979" max="9979" width="8.85546875" style="7" customWidth="1"/>
    <col min="9980" max="9983" width="9.140625" style="7"/>
    <col min="9984" max="9984" width="6" style="7" customWidth="1"/>
    <col min="9985" max="9985" width="6.42578125" style="7" customWidth="1"/>
    <col min="9986" max="9986" width="11.5703125" style="7" customWidth="1"/>
    <col min="9987" max="9987" width="9.140625" style="7"/>
    <col min="9988" max="9988" width="14.140625" style="7" customWidth="1"/>
    <col min="9989" max="10234" width="9.140625" style="7"/>
    <col min="10235" max="10235" width="8.85546875" style="7" customWidth="1"/>
    <col min="10236" max="10239" width="9.140625" style="7"/>
    <col min="10240" max="10240" width="6" style="7" customWidth="1"/>
    <col min="10241" max="10241" width="6.42578125" style="7" customWidth="1"/>
    <col min="10242" max="10242" width="11.5703125" style="7" customWidth="1"/>
    <col min="10243" max="10243" width="9.140625" style="7"/>
    <col min="10244" max="10244" width="14.140625" style="7" customWidth="1"/>
    <col min="10245" max="10490" width="9.140625" style="7"/>
    <col min="10491" max="10491" width="8.85546875" style="7" customWidth="1"/>
    <col min="10492" max="10495" width="9.140625" style="7"/>
    <col min="10496" max="10496" width="6" style="7" customWidth="1"/>
    <col min="10497" max="10497" width="6.42578125" style="7" customWidth="1"/>
    <col min="10498" max="10498" width="11.5703125" style="7" customWidth="1"/>
    <col min="10499" max="10499" width="9.140625" style="7"/>
    <col min="10500" max="10500" width="14.140625" style="7" customWidth="1"/>
    <col min="10501" max="10746" width="9.140625" style="7"/>
    <col min="10747" max="10747" width="8.85546875" style="7" customWidth="1"/>
    <col min="10748" max="10751" width="9.140625" style="7"/>
    <col min="10752" max="10752" width="6" style="7" customWidth="1"/>
    <col min="10753" max="10753" width="6.42578125" style="7" customWidth="1"/>
    <col min="10754" max="10754" width="11.5703125" style="7" customWidth="1"/>
    <col min="10755" max="10755" width="9.140625" style="7"/>
    <col min="10756" max="10756" width="14.140625" style="7" customWidth="1"/>
    <col min="10757" max="11002" width="9.140625" style="7"/>
    <col min="11003" max="11003" width="8.85546875" style="7" customWidth="1"/>
    <col min="11004" max="11007" width="9.140625" style="7"/>
    <col min="11008" max="11008" width="6" style="7" customWidth="1"/>
    <col min="11009" max="11009" width="6.42578125" style="7" customWidth="1"/>
    <col min="11010" max="11010" width="11.5703125" style="7" customWidth="1"/>
    <col min="11011" max="11011" width="9.140625" style="7"/>
    <col min="11012" max="11012" width="14.140625" style="7" customWidth="1"/>
    <col min="11013" max="11258" width="9.140625" style="7"/>
    <col min="11259" max="11259" width="8.85546875" style="7" customWidth="1"/>
    <col min="11260" max="11263" width="9.140625" style="7"/>
    <col min="11264" max="11264" width="6" style="7" customWidth="1"/>
    <col min="11265" max="11265" width="6.42578125" style="7" customWidth="1"/>
    <col min="11266" max="11266" width="11.5703125" style="7" customWidth="1"/>
    <col min="11267" max="11267" width="9.140625" style="7"/>
    <col min="11268" max="11268" width="14.140625" style="7" customWidth="1"/>
    <col min="11269" max="11514" width="9.140625" style="7"/>
    <col min="11515" max="11515" width="8.85546875" style="7" customWidth="1"/>
    <col min="11516" max="11519" width="9.140625" style="7"/>
    <col min="11520" max="11520" width="6" style="7" customWidth="1"/>
    <col min="11521" max="11521" width="6.42578125" style="7" customWidth="1"/>
    <col min="11522" max="11522" width="11.5703125" style="7" customWidth="1"/>
    <col min="11523" max="11523" width="9.140625" style="7"/>
    <col min="11524" max="11524" width="14.140625" style="7" customWidth="1"/>
    <col min="11525" max="11770" width="9.140625" style="7"/>
    <col min="11771" max="11771" width="8.85546875" style="7" customWidth="1"/>
    <col min="11772" max="11775" width="9.140625" style="7"/>
    <col min="11776" max="11776" width="6" style="7" customWidth="1"/>
    <col min="11777" max="11777" width="6.42578125" style="7" customWidth="1"/>
    <col min="11778" max="11778" width="11.5703125" style="7" customWidth="1"/>
    <col min="11779" max="11779" width="9.140625" style="7"/>
    <col min="11780" max="11780" width="14.140625" style="7" customWidth="1"/>
    <col min="11781" max="12026" width="9.140625" style="7"/>
    <col min="12027" max="12027" width="8.85546875" style="7" customWidth="1"/>
    <col min="12028" max="12031" width="9.140625" style="7"/>
    <col min="12032" max="12032" width="6" style="7" customWidth="1"/>
    <col min="12033" max="12033" width="6.42578125" style="7" customWidth="1"/>
    <col min="12034" max="12034" width="11.5703125" style="7" customWidth="1"/>
    <col min="12035" max="12035" width="9.140625" style="7"/>
    <col min="12036" max="12036" width="14.140625" style="7" customWidth="1"/>
    <col min="12037" max="12282" width="9.140625" style="7"/>
    <col min="12283" max="12283" width="8.85546875" style="7" customWidth="1"/>
    <col min="12284" max="12287" width="9.140625" style="7"/>
    <col min="12288" max="12288" width="6" style="7" customWidth="1"/>
    <col min="12289" max="12289" width="6.42578125" style="7" customWidth="1"/>
    <col min="12290" max="12290" width="11.5703125" style="7" customWidth="1"/>
    <col min="12291" max="12291" width="9.140625" style="7"/>
    <col min="12292" max="12292" width="14.140625" style="7" customWidth="1"/>
    <col min="12293" max="12538" width="9.140625" style="7"/>
    <col min="12539" max="12539" width="8.85546875" style="7" customWidth="1"/>
    <col min="12540" max="12543" width="9.140625" style="7"/>
    <col min="12544" max="12544" width="6" style="7" customWidth="1"/>
    <col min="12545" max="12545" width="6.42578125" style="7" customWidth="1"/>
    <col min="12546" max="12546" width="11.5703125" style="7" customWidth="1"/>
    <col min="12547" max="12547" width="9.140625" style="7"/>
    <col min="12548" max="12548" width="14.140625" style="7" customWidth="1"/>
    <col min="12549" max="12794" width="9.140625" style="7"/>
    <col min="12795" max="12795" width="8.85546875" style="7" customWidth="1"/>
    <col min="12796" max="12799" width="9.140625" style="7"/>
    <col min="12800" max="12800" width="6" style="7" customWidth="1"/>
    <col min="12801" max="12801" width="6.42578125" style="7" customWidth="1"/>
    <col min="12802" max="12802" width="11.5703125" style="7" customWidth="1"/>
    <col min="12803" max="12803" width="9.140625" style="7"/>
    <col min="12804" max="12804" width="14.140625" style="7" customWidth="1"/>
    <col min="12805" max="13050" width="9.140625" style="7"/>
    <col min="13051" max="13051" width="8.85546875" style="7" customWidth="1"/>
    <col min="13052" max="13055" width="9.140625" style="7"/>
    <col min="13056" max="13056" width="6" style="7" customWidth="1"/>
    <col min="13057" max="13057" width="6.42578125" style="7" customWidth="1"/>
    <col min="13058" max="13058" width="11.5703125" style="7" customWidth="1"/>
    <col min="13059" max="13059" width="9.140625" style="7"/>
    <col min="13060" max="13060" width="14.140625" style="7" customWidth="1"/>
    <col min="13061" max="13306" width="9.140625" style="7"/>
    <col min="13307" max="13307" width="8.85546875" style="7" customWidth="1"/>
    <col min="13308" max="13311" width="9.140625" style="7"/>
    <col min="13312" max="13312" width="6" style="7" customWidth="1"/>
    <col min="13313" max="13313" width="6.42578125" style="7" customWidth="1"/>
    <col min="13314" max="13314" width="11.5703125" style="7" customWidth="1"/>
    <col min="13315" max="13315" width="9.140625" style="7"/>
    <col min="13316" max="13316" width="14.140625" style="7" customWidth="1"/>
    <col min="13317" max="13562" width="9.140625" style="7"/>
    <col min="13563" max="13563" width="8.85546875" style="7" customWidth="1"/>
    <col min="13564" max="13567" width="9.140625" style="7"/>
    <col min="13568" max="13568" width="6" style="7" customWidth="1"/>
    <col min="13569" max="13569" width="6.42578125" style="7" customWidth="1"/>
    <col min="13570" max="13570" width="11.5703125" style="7" customWidth="1"/>
    <col min="13571" max="13571" width="9.140625" style="7"/>
    <col min="13572" max="13572" width="14.140625" style="7" customWidth="1"/>
    <col min="13573" max="13818" width="9.140625" style="7"/>
    <col min="13819" max="13819" width="8.85546875" style="7" customWidth="1"/>
    <col min="13820" max="13823" width="9.140625" style="7"/>
    <col min="13824" max="13824" width="6" style="7" customWidth="1"/>
    <col min="13825" max="13825" width="6.42578125" style="7" customWidth="1"/>
    <col min="13826" max="13826" width="11.5703125" style="7" customWidth="1"/>
    <col min="13827" max="13827" width="9.140625" style="7"/>
    <col min="13828" max="13828" width="14.140625" style="7" customWidth="1"/>
    <col min="13829" max="14074" width="9.140625" style="7"/>
    <col min="14075" max="14075" width="8.85546875" style="7" customWidth="1"/>
    <col min="14076" max="14079" width="9.140625" style="7"/>
    <col min="14080" max="14080" width="6" style="7" customWidth="1"/>
    <col min="14081" max="14081" width="6.42578125" style="7" customWidth="1"/>
    <col min="14082" max="14082" width="11.5703125" style="7" customWidth="1"/>
    <col min="14083" max="14083" width="9.140625" style="7"/>
    <col min="14084" max="14084" width="14.140625" style="7" customWidth="1"/>
    <col min="14085" max="14330" width="9.140625" style="7"/>
    <col min="14331" max="14331" width="8.85546875" style="7" customWidth="1"/>
    <col min="14332" max="14335" width="9.140625" style="7"/>
    <col min="14336" max="14336" width="6" style="7" customWidth="1"/>
    <col min="14337" max="14337" width="6.42578125" style="7" customWidth="1"/>
    <col min="14338" max="14338" width="11.5703125" style="7" customWidth="1"/>
    <col min="14339" max="14339" width="9.140625" style="7"/>
    <col min="14340" max="14340" width="14.140625" style="7" customWidth="1"/>
    <col min="14341" max="14586" width="9.140625" style="7"/>
    <col min="14587" max="14587" width="8.85546875" style="7" customWidth="1"/>
    <col min="14588" max="14591" width="9.140625" style="7"/>
    <col min="14592" max="14592" width="6" style="7" customWidth="1"/>
    <col min="14593" max="14593" width="6.42578125" style="7" customWidth="1"/>
    <col min="14594" max="14594" width="11.5703125" style="7" customWidth="1"/>
    <col min="14595" max="14595" width="9.140625" style="7"/>
    <col min="14596" max="14596" width="14.140625" style="7" customWidth="1"/>
    <col min="14597" max="14842" width="9.140625" style="7"/>
    <col min="14843" max="14843" width="8.85546875" style="7" customWidth="1"/>
    <col min="14844" max="14847" width="9.140625" style="7"/>
    <col min="14848" max="14848" width="6" style="7" customWidth="1"/>
    <col min="14849" max="14849" width="6.42578125" style="7" customWidth="1"/>
    <col min="14850" max="14850" width="11.5703125" style="7" customWidth="1"/>
    <col min="14851" max="14851" width="9.140625" style="7"/>
    <col min="14852" max="14852" width="14.140625" style="7" customWidth="1"/>
    <col min="14853" max="15098" width="9.140625" style="7"/>
    <col min="15099" max="15099" width="8.85546875" style="7" customWidth="1"/>
    <col min="15100" max="15103" width="9.140625" style="7"/>
    <col min="15104" max="15104" width="6" style="7" customWidth="1"/>
    <col min="15105" max="15105" width="6.42578125" style="7" customWidth="1"/>
    <col min="15106" max="15106" width="11.5703125" style="7" customWidth="1"/>
    <col min="15107" max="15107" width="9.140625" style="7"/>
    <col min="15108" max="15108" width="14.140625" style="7" customWidth="1"/>
    <col min="15109" max="15354" width="9.140625" style="7"/>
    <col min="15355" max="15355" width="8.85546875" style="7" customWidth="1"/>
    <col min="15356" max="15359" width="9.140625" style="7"/>
    <col min="15360" max="15360" width="6" style="7" customWidth="1"/>
    <col min="15361" max="15361" width="6.42578125" style="7" customWidth="1"/>
    <col min="15362" max="15362" width="11.5703125" style="7" customWidth="1"/>
    <col min="15363" max="15363" width="9.140625" style="7"/>
    <col min="15364" max="15364" width="14.140625" style="7" customWidth="1"/>
    <col min="15365" max="15610" width="9.140625" style="7"/>
    <col min="15611" max="15611" width="8.85546875" style="7" customWidth="1"/>
    <col min="15612" max="15615" width="9.140625" style="7"/>
    <col min="15616" max="15616" width="6" style="7" customWidth="1"/>
    <col min="15617" max="15617" width="6.42578125" style="7" customWidth="1"/>
    <col min="15618" max="15618" width="11.5703125" style="7" customWidth="1"/>
    <col min="15619" max="15619" width="9.140625" style="7"/>
    <col min="15620" max="15620" width="14.140625" style="7" customWidth="1"/>
    <col min="15621" max="15866" width="9.140625" style="7"/>
    <col min="15867" max="15867" width="8.85546875" style="7" customWidth="1"/>
    <col min="15868" max="15871" width="9.140625" style="7"/>
    <col min="15872" max="15872" width="6" style="7" customWidth="1"/>
    <col min="15873" max="15873" width="6.42578125" style="7" customWidth="1"/>
    <col min="15874" max="15874" width="11.5703125" style="7" customWidth="1"/>
    <col min="15875" max="15875" width="9.140625" style="7"/>
    <col min="15876" max="15876" width="14.140625" style="7" customWidth="1"/>
    <col min="15877" max="16122" width="9.140625" style="7"/>
    <col min="16123" max="16123" width="8.85546875" style="7" customWidth="1"/>
    <col min="16124" max="16127" width="9.140625" style="7"/>
    <col min="16128" max="16128" width="6" style="7" customWidth="1"/>
    <col min="16129" max="16129" width="6.42578125" style="7" customWidth="1"/>
    <col min="16130" max="16130" width="11.5703125" style="7" customWidth="1"/>
    <col min="16131" max="16131" width="9.140625" style="7"/>
    <col min="16132" max="16132" width="14.140625" style="7" customWidth="1"/>
    <col min="16133" max="16377" width="9.140625" style="7"/>
    <col min="16378" max="16384" width="9.140625" style="7" customWidth="1"/>
  </cols>
  <sheetData>
    <row r="1" spans="1:5" ht="21" customHeight="1" thickBot="1" x14ac:dyDescent="0.25">
      <c r="A1" s="497" t="e" vm="1">
        <v>#VALUE!</v>
      </c>
      <c r="B1" s="498"/>
      <c r="C1" s="507" t="s">
        <v>398</v>
      </c>
      <c r="D1" s="508"/>
      <c r="E1" s="509"/>
    </row>
    <row r="2" spans="1:5" ht="16.5" customHeight="1" thickBot="1" x14ac:dyDescent="0.3">
      <c r="A2" s="499"/>
      <c r="B2" s="486"/>
      <c r="C2" s="510" t="s">
        <v>544</v>
      </c>
      <c r="D2" s="511"/>
      <c r="E2" s="512"/>
    </row>
    <row r="3" spans="1:5" ht="15" x14ac:dyDescent="0.25">
      <c r="A3" s="499"/>
      <c r="B3" s="486"/>
      <c r="C3" s="481" t="s">
        <v>0</v>
      </c>
      <c r="D3" s="482"/>
      <c r="E3" s="483"/>
    </row>
    <row r="4" spans="1:5" x14ac:dyDescent="0.2">
      <c r="A4" s="499"/>
      <c r="B4" s="486"/>
      <c r="C4" s="513" t="s">
        <v>1</v>
      </c>
      <c r="D4" s="514"/>
      <c r="E4" s="515"/>
    </row>
    <row r="5" spans="1:5" ht="11.25" customHeight="1" thickBot="1" x14ac:dyDescent="0.3">
      <c r="A5" s="500"/>
      <c r="B5" s="488"/>
      <c r="C5" s="484" t="s">
        <v>532</v>
      </c>
      <c r="D5" s="470"/>
      <c r="E5" s="471"/>
    </row>
    <row r="6" spans="1:5" ht="15" customHeight="1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106" t="s">
        <v>63</v>
      </c>
      <c r="B9" s="107"/>
      <c r="C9" s="207"/>
      <c r="D9" s="109"/>
      <c r="E9" s="108"/>
    </row>
    <row r="10" spans="1:5" ht="15" x14ac:dyDescent="0.25">
      <c r="A10" s="379" t="s">
        <v>346</v>
      </c>
      <c r="B10" s="60"/>
      <c r="C10" s="208"/>
      <c r="D10" s="61"/>
      <c r="E10" s="62"/>
    </row>
    <row r="11" spans="1:5" ht="15" x14ac:dyDescent="0.25">
      <c r="A11" s="379" t="s">
        <v>364</v>
      </c>
      <c r="B11" s="60"/>
      <c r="C11" s="208"/>
      <c r="D11" s="61"/>
      <c r="E11" s="62"/>
    </row>
    <row r="12" spans="1:5" ht="15" x14ac:dyDescent="0.25">
      <c r="A12" s="379" t="s">
        <v>370</v>
      </c>
      <c r="B12" s="60"/>
      <c r="C12" s="208"/>
      <c r="D12" s="61"/>
      <c r="E12" s="62"/>
    </row>
    <row r="13" spans="1:5" ht="15" x14ac:dyDescent="0.25">
      <c r="A13" s="60"/>
      <c r="B13" s="60"/>
      <c r="C13" s="208"/>
      <c r="D13" s="61"/>
      <c r="E13" s="62"/>
    </row>
    <row r="14" spans="1:5" ht="15" x14ac:dyDescent="0.25">
      <c r="A14" s="60"/>
      <c r="B14" s="60"/>
      <c r="C14" s="214" t="s">
        <v>400</v>
      </c>
      <c r="D14" s="61"/>
      <c r="E14" s="62"/>
    </row>
    <row r="15" spans="1:5" ht="13.15" customHeight="1" x14ac:dyDescent="0.25">
      <c r="A15" s="63" t="s">
        <v>6</v>
      </c>
      <c r="B15" s="14" t="s">
        <v>376</v>
      </c>
      <c r="C15" s="146" t="s">
        <v>378</v>
      </c>
      <c r="D15" s="61" t="s">
        <v>7</v>
      </c>
      <c r="E15" s="62" t="s">
        <v>8</v>
      </c>
    </row>
    <row r="16" spans="1:5" ht="15.6" customHeight="1" x14ac:dyDescent="0.25">
      <c r="A16" s="64" t="s">
        <v>249</v>
      </c>
      <c r="B16" s="143">
        <f t="shared" ref="B16:B18" si="0">C16/0.82</f>
        <v>111517.07317073172</v>
      </c>
      <c r="C16" s="335">
        <v>91444</v>
      </c>
      <c r="D16" s="67"/>
      <c r="E16" s="68" t="str">
        <f>IF(C16*D16,C16*D16,"")</f>
        <v/>
      </c>
    </row>
    <row r="17" spans="1:5" ht="15" x14ac:dyDescent="0.25">
      <c r="A17" s="64" t="s">
        <v>250</v>
      </c>
      <c r="B17" s="143">
        <f t="shared" si="0"/>
        <v>156730.48780487807</v>
      </c>
      <c r="C17" s="335">
        <v>128519</v>
      </c>
      <c r="D17" s="67"/>
      <c r="E17" s="68" t="str">
        <f>IF(C17*D17,C17*D17,"")</f>
        <v/>
      </c>
    </row>
    <row r="18" spans="1:5" ht="15" x14ac:dyDescent="0.25">
      <c r="A18" s="391" t="s">
        <v>565</v>
      </c>
      <c r="B18" s="143">
        <f t="shared" si="0"/>
        <v>182442.68292682929</v>
      </c>
      <c r="C18" s="335">
        <v>149603</v>
      </c>
      <c r="D18" s="67"/>
      <c r="E18" s="68" t="str">
        <f>IF(C18*D18,C18*D18,"")</f>
        <v/>
      </c>
    </row>
    <row r="19" spans="1:5" ht="15" x14ac:dyDescent="0.25">
      <c r="A19" s="60"/>
      <c r="B19" s="60"/>
      <c r="C19" s="208"/>
      <c r="D19" s="61"/>
      <c r="E19" s="62"/>
    </row>
    <row r="20" spans="1:5" ht="15" x14ac:dyDescent="0.25">
      <c r="A20" s="63" t="s">
        <v>40</v>
      </c>
      <c r="B20" s="60"/>
      <c r="C20" s="208"/>
      <c r="D20" s="69"/>
      <c r="E20" s="62"/>
    </row>
    <row r="21" spans="1:5" ht="15" x14ac:dyDescent="0.25">
      <c r="A21" s="22" t="s">
        <v>251</v>
      </c>
      <c r="B21" s="143">
        <f t="shared" ref="B21:B43" si="1">C21/0.82</f>
        <v>802.43902439024396</v>
      </c>
      <c r="C21" s="188">
        <v>658</v>
      </c>
      <c r="D21" s="67"/>
      <c r="E21" s="68" t="str">
        <f t="shared" ref="E21:E42" si="2">IF(C21*D21,C21*D21,"")</f>
        <v/>
      </c>
    </row>
    <row r="22" spans="1:5" ht="15" x14ac:dyDescent="0.25">
      <c r="A22" s="22" t="s">
        <v>252</v>
      </c>
      <c r="B22" s="143">
        <f t="shared" si="1"/>
        <v>590.2439024390244</v>
      </c>
      <c r="C22" s="188">
        <v>484</v>
      </c>
      <c r="D22" s="67"/>
      <c r="E22" s="68" t="str">
        <f t="shared" si="2"/>
        <v/>
      </c>
    </row>
    <row r="23" spans="1:5" ht="15" x14ac:dyDescent="0.25">
      <c r="A23" s="22" t="s">
        <v>253</v>
      </c>
      <c r="B23" s="143">
        <f t="shared" si="1"/>
        <v>4558.5365853658541</v>
      </c>
      <c r="C23" s="188">
        <v>3738</v>
      </c>
      <c r="D23" s="67"/>
      <c r="E23" s="68" t="str">
        <f t="shared" si="2"/>
        <v/>
      </c>
    </row>
    <row r="24" spans="1:5" ht="15" x14ac:dyDescent="0.25">
      <c r="A24" s="22" t="s">
        <v>254</v>
      </c>
      <c r="B24" s="143">
        <f t="shared" si="1"/>
        <v>18236.585365853658</v>
      </c>
      <c r="C24" s="188">
        <v>14954</v>
      </c>
      <c r="D24" s="67"/>
      <c r="E24" s="68" t="str">
        <f t="shared" si="2"/>
        <v/>
      </c>
    </row>
    <row r="25" spans="1:5" ht="15" x14ac:dyDescent="0.25">
      <c r="A25" s="22" t="s">
        <v>255</v>
      </c>
      <c r="B25" s="143">
        <f t="shared" si="1"/>
        <v>6764.6341463414637</v>
      </c>
      <c r="C25" s="188">
        <v>5547</v>
      </c>
      <c r="D25" s="67"/>
      <c r="E25" s="68" t="str">
        <f t="shared" si="2"/>
        <v/>
      </c>
    </row>
    <row r="26" spans="1:5" ht="30" x14ac:dyDescent="0.25">
      <c r="A26" s="166" t="s">
        <v>256</v>
      </c>
      <c r="B26" s="143">
        <f t="shared" si="1"/>
        <v>2396.3414634146343</v>
      </c>
      <c r="C26" s="188">
        <v>1965</v>
      </c>
      <c r="D26" s="67"/>
      <c r="E26" s="68" t="str">
        <f t="shared" si="2"/>
        <v/>
      </c>
    </row>
    <row r="27" spans="1:5" ht="30" x14ac:dyDescent="0.25">
      <c r="A27" s="166" t="s">
        <v>257</v>
      </c>
      <c r="B27" s="143">
        <f t="shared" si="1"/>
        <v>702.43902439024396</v>
      </c>
      <c r="C27" s="188">
        <v>576</v>
      </c>
      <c r="D27" s="67"/>
      <c r="E27" s="68" t="str">
        <f t="shared" si="2"/>
        <v/>
      </c>
    </row>
    <row r="28" spans="1:5" ht="15" x14ac:dyDescent="0.25">
      <c r="A28" s="22" t="s">
        <v>258</v>
      </c>
      <c r="B28" s="143">
        <f t="shared" si="1"/>
        <v>557.31707317073176</v>
      </c>
      <c r="C28" s="188">
        <v>457</v>
      </c>
      <c r="D28" s="67"/>
      <c r="E28" s="68" t="str">
        <f t="shared" si="2"/>
        <v/>
      </c>
    </row>
    <row r="29" spans="1:5" ht="15" x14ac:dyDescent="0.25">
      <c r="A29" s="22" t="s">
        <v>259</v>
      </c>
      <c r="B29" s="143">
        <f t="shared" si="1"/>
        <v>4786.5853658536589</v>
      </c>
      <c r="C29" s="188">
        <v>3925</v>
      </c>
      <c r="D29" s="67"/>
      <c r="E29" s="68" t="str">
        <f t="shared" si="2"/>
        <v/>
      </c>
    </row>
    <row r="30" spans="1:5" ht="15" x14ac:dyDescent="0.25">
      <c r="A30" s="22" t="s">
        <v>260</v>
      </c>
      <c r="B30" s="143">
        <f t="shared" si="1"/>
        <v>19034.146341463416</v>
      </c>
      <c r="C30" s="188">
        <v>15608</v>
      </c>
      <c r="D30" s="67"/>
      <c r="E30" s="68" t="str">
        <f t="shared" si="2"/>
        <v/>
      </c>
    </row>
    <row r="31" spans="1:5" ht="15" x14ac:dyDescent="0.25">
      <c r="A31" s="22" t="s">
        <v>261</v>
      </c>
      <c r="B31" s="143">
        <f t="shared" si="1"/>
        <v>2396.3414634146343</v>
      </c>
      <c r="C31" s="188">
        <v>1965</v>
      </c>
      <c r="D31" s="67"/>
      <c r="E31" s="68" t="str">
        <f t="shared" si="2"/>
        <v/>
      </c>
    </row>
    <row r="32" spans="1:5" ht="30" x14ac:dyDescent="0.25">
      <c r="A32" s="166" t="s">
        <v>262</v>
      </c>
      <c r="B32" s="143">
        <f t="shared" si="1"/>
        <v>1392.6829268292684</v>
      </c>
      <c r="C32" s="188">
        <v>1142</v>
      </c>
      <c r="D32" s="67"/>
      <c r="E32" s="68" t="str">
        <f t="shared" si="2"/>
        <v/>
      </c>
    </row>
    <row r="33" spans="1:5" ht="15" x14ac:dyDescent="0.25">
      <c r="A33" s="22" t="s">
        <v>263</v>
      </c>
      <c r="B33" s="143">
        <f t="shared" si="1"/>
        <v>9248.7804878048792</v>
      </c>
      <c r="C33" s="188">
        <v>7584</v>
      </c>
      <c r="D33" s="67"/>
      <c r="E33" s="68" t="str">
        <f t="shared" si="2"/>
        <v/>
      </c>
    </row>
    <row r="34" spans="1:5" ht="30" x14ac:dyDescent="0.25">
      <c r="A34" s="166" t="s">
        <v>264</v>
      </c>
      <c r="B34" s="143">
        <f t="shared" si="1"/>
        <v>7614.6341463414637</v>
      </c>
      <c r="C34" s="188">
        <v>6244</v>
      </c>
      <c r="D34" s="67"/>
      <c r="E34" s="68" t="str">
        <f t="shared" si="2"/>
        <v/>
      </c>
    </row>
    <row r="35" spans="1:5" ht="15" x14ac:dyDescent="0.25">
      <c r="A35" s="22" t="s">
        <v>265</v>
      </c>
      <c r="B35" s="143">
        <f t="shared" si="1"/>
        <v>1539.0243902439026</v>
      </c>
      <c r="C35" s="188">
        <v>1262</v>
      </c>
      <c r="D35" s="67"/>
      <c r="E35" s="68" t="str">
        <f t="shared" si="2"/>
        <v/>
      </c>
    </row>
    <row r="36" spans="1:5" ht="15" x14ac:dyDescent="0.25">
      <c r="A36" s="43" t="s">
        <v>266</v>
      </c>
      <c r="B36" s="143">
        <f t="shared" si="1"/>
        <v>2450</v>
      </c>
      <c r="C36" s="215">
        <v>2009</v>
      </c>
      <c r="D36" s="71"/>
      <c r="E36" s="72" t="str">
        <f t="shared" si="2"/>
        <v/>
      </c>
    </row>
    <row r="37" spans="1:5" ht="30" x14ac:dyDescent="0.25">
      <c r="A37" s="166" t="s">
        <v>267</v>
      </c>
      <c r="B37" s="143">
        <f t="shared" si="1"/>
        <v>41182.926829268297</v>
      </c>
      <c r="C37" s="189">
        <v>33770</v>
      </c>
      <c r="D37" s="67"/>
      <c r="E37" s="72" t="str">
        <f t="shared" si="2"/>
        <v/>
      </c>
    </row>
    <row r="38" spans="1:5" ht="30" x14ac:dyDescent="0.25">
      <c r="A38" s="228" t="s">
        <v>268</v>
      </c>
      <c r="B38" s="143">
        <f t="shared" si="1"/>
        <v>26832.926829268294</v>
      </c>
      <c r="C38" s="189">
        <v>22003</v>
      </c>
      <c r="D38" s="67"/>
      <c r="E38" s="74" t="str">
        <f t="shared" si="2"/>
        <v/>
      </c>
    </row>
    <row r="39" spans="1:5" ht="15" x14ac:dyDescent="0.25">
      <c r="A39" s="43" t="s">
        <v>269</v>
      </c>
      <c r="B39" s="143">
        <f t="shared" si="1"/>
        <v>35758.536585365859</v>
      </c>
      <c r="C39" s="336">
        <v>29322</v>
      </c>
      <c r="D39" s="67"/>
      <c r="E39" s="75" t="str">
        <f t="shared" si="2"/>
        <v/>
      </c>
    </row>
    <row r="40" spans="1:5" ht="15" x14ac:dyDescent="0.25">
      <c r="A40" s="22" t="s">
        <v>270</v>
      </c>
      <c r="B40" s="143">
        <f t="shared" si="1"/>
        <v>6698.7804878048782</v>
      </c>
      <c r="C40" s="189">
        <v>5493</v>
      </c>
      <c r="D40" s="67"/>
      <c r="E40" s="75" t="str">
        <f t="shared" si="2"/>
        <v/>
      </c>
    </row>
    <row r="41" spans="1:5" ht="15" x14ac:dyDescent="0.25">
      <c r="A41" s="22" t="s">
        <v>271</v>
      </c>
      <c r="B41" s="143">
        <f t="shared" si="1"/>
        <v>4810.9756097560976</v>
      </c>
      <c r="C41" s="189">
        <v>3945</v>
      </c>
      <c r="D41" s="67"/>
      <c r="E41" s="75" t="str">
        <f t="shared" si="2"/>
        <v/>
      </c>
    </row>
    <row r="42" spans="1:5" ht="15" x14ac:dyDescent="0.25">
      <c r="A42" s="14" t="s">
        <v>391</v>
      </c>
      <c r="B42" s="143">
        <f t="shared" si="1"/>
        <v>2992.6829268292686</v>
      </c>
      <c r="C42" s="189">
        <v>2454</v>
      </c>
      <c r="D42" s="67"/>
      <c r="E42" s="75" t="str">
        <f t="shared" si="2"/>
        <v/>
      </c>
    </row>
    <row r="43" spans="1:5" ht="15" x14ac:dyDescent="0.25">
      <c r="A43" s="22" t="s">
        <v>272</v>
      </c>
      <c r="B43" s="143">
        <f t="shared" si="1"/>
        <v>7937.8048780487807</v>
      </c>
      <c r="C43" s="189">
        <v>6509</v>
      </c>
      <c r="D43" s="67"/>
      <c r="E43" s="75" t="str">
        <f>IF(C43*D43,C43*D43,"")</f>
        <v/>
      </c>
    </row>
    <row r="44" spans="1:5" ht="30" x14ac:dyDescent="0.25">
      <c r="A44" s="377" t="s">
        <v>68</v>
      </c>
      <c r="B44" s="143">
        <f>C44/0.82</f>
        <v>0</v>
      </c>
      <c r="C44" s="188"/>
      <c r="D44" s="67"/>
      <c r="E44" s="75" t="str">
        <f>IF(C44*D44,C44*D44,"")</f>
        <v/>
      </c>
    </row>
    <row r="45" spans="1:5" ht="15" x14ac:dyDescent="0.25">
      <c r="A45" s="554" t="s">
        <v>556</v>
      </c>
      <c r="B45" s="149">
        <f>C45/0.82</f>
        <v>0</v>
      </c>
      <c r="C45" s="188"/>
      <c r="D45" s="67"/>
      <c r="E45" s="75" t="str">
        <f>IF(C45*D45,C45*D45,"")</f>
        <v/>
      </c>
    </row>
    <row r="46" spans="1:5" ht="45" x14ac:dyDescent="0.25">
      <c r="A46" s="555" t="s">
        <v>557</v>
      </c>
      <c r="B46" s="143">
        <f>C46/0.82</f>
        <v>0</v>
      </c>
      <c r="C46" s="188"/>
      <c r="D46" s="67"/>
      <c r="E46" s="75" t="str">
        <f>IF(C46*D46,C46*D46,"")</f>
        <v/>
      </c>
    </row>
    <row r="47" spans="1:5" ht="15" x14ac:dyDescent="0.25">
      <c r="A47" s="14"/>
      <c r="B47" s="60"/>
      <c r="C47" s="208"/>
      <c r="D47" s="69"/>
      <c r="E47" s="77"/>
    </row>
    <row r="48" spans="1:5" ht="15" x14ac:dyDescent="0.25">
      <c r="A48" s="63" t="s">
        <v>278</v>
      </c>
      <c r="B48" s="60"/>
      <c r="C48" s="208"/>
      <c r="D48" s="69"/>
      <c r="E48" s="62"/>
    </row>
    <row r="49" spans="1:5" ht="15" x14ac:dyDescent="0.25">
      <c r="A49" s="65" t="s">
        <v>273</v>
      </c>
      <c r="B49" s="143">
        <f t="shared" ref="B49:B56" si="3">C49/0.82</f>
        <v>860.97560975609758</v>
      </c>
      <c r="C49" s="209">
        <v>706</v>
      </c>
      <c r="D49" s="67"/>
      <c r="E49" s="383" t="str">
        <f>IF(C49*D49,C49*D49,"")</f>
        <v/>
      </c>
    </row>
    <row r="50" spans="1:5" ht="15" x14ac:dyDescent="0.25">
      <c r="A50" s="65" t="s">
        <v>274</v>
      </c>
      <c r="B50" s="143">
        <f t="shared" si="3"/>
        <v>16167.073170731708</v>
      </c>
      <c r="C50" s="188">
        <v>13257</v>
      </c>
      <c r="D50" s="67"/>
      <c r="E50" s="378" t="str">
        <f t="shared" ref="E50:E55" si="4">IF(C50*D50,C50*D50,"")</f>
        <v/>
      </c>
    </row>
    <row r="51" spans="1:5" ht="15" x14ac:dyDescent="0.25">
      <c r="A51" s="22" t="s">
        <v>79</v>
      </c>
      <c r="B51" s="143">
        <f t="shared" si="3"/>
        <v>707.31707317073176</v>
      </c>
      <c r="C51" s="188">
        <v>580</v>
      </c>
      <c r="D51" s="67"/>
      <c r="E51" s="68" t="str">
        <f t="shared" si="4"/>
        <v/>
      </c>
    </row>
    <row r="52" spans="1:5" ht="15" x14ac:dyDescent="0.25">
      <c r="A52" s="22" t="s">
        <v>181</v>
      </c>
      <c r="B52" s="143">
        <f t="shared" si="3"/>
        <v>1454.8780487804879</v>
      </c>
      <c r="C52" s="188">
        <v>1193</v>
      </c>
      <c r="D52" s="67"/>
      <c r="E52" s="68" t="str">
        <f t="shared" si="4"/>
        <v/>
      </c>
    </row>
    <row r="53" spans="1:5" ht="15" x14ac:dyDescent="0.25">
      <c r="A53" s="22" t="s">
        <v>80</v>
      </c>
      <c r="B53" s="143">
        <f t="shared" si="3"/>
        <v>3645.1219512195125</v>
      </c>
      <c r="C53" s="188">
        <v>2989</v>
      </c>
      <c r="D53" s="67"/>
      <c r="E53" s="68" t="str">
        <f t="shared" si="4"/>
        <v/>
      </c>
    </row>
    <row r="54" spans="1:5" ht="15" x14ac:dyDescent="0.25">
      <c r="A54" s="22" t="s">
        <v>275</v>
      </c>
      <c r="B54" s="143">
        <f t="shared" si="3"/>
        <v>458.53658536585368</v>
      </c>
      <c r="C54" s="188">
        <v>376</v>
      </c>
      <c r="D54" s="71"/>
      <c r="E54" s="68" t="str">
        <f t="shared" si="4"/>
        <v/>
      </c>
    </row>
    <row r="55" spans="1:5" ht="15" x14ac:dyDescent="0.25">
      <c r="A55" s="22" t="s">
        <v>276</v>
      </c>
      <c r="B55" s="143">
        <f t="shared" si="3"/>
        <v>1906.0975609756099</v>
      </c>
      <c r="C55" s="189">
        <v>1563</v>
      </c>
      <c r="D55" s="71"/>
      <c r="E55" s="72" t="str">
        <f t="shared" si="4"/>
        <v/>
      </c>
    </row>
    <row r="56" spans="1:5" ht="15" x14ac:dyDescent="0.25">
      <c r="A56" s="65" t="s">
        <v>290</v>
      </c>
      <c r="B56" s="143">
        <f t="shared" si="3"/>
        <v>7217.0731707317082</v>
      </c>
      <c r="C56" s="337">
        <v>5918</v>
      </c>
      <c r="D56" s="67"/>
      <c r="E56" s="154"/>
    </row>
    <row r="57" spans="1:5" ht="15" x14ac:dyDescent="0.25">
      <c r="A57" s="60"/>
      <c r="B57" s="60"/>
      <c r="C57" s="208"/>
      <c r="D57" s="69"/>
      <c r="E57" s="62"/>
    </row>
    <row r="58" spans="1:5" ht="15" x14ac:dyDescent="0.25">
      <c r="A58" s="63" t="s">
        <v>409</v>
      </c>
      <c r="B58" s="60"/>
      <c r="C58" s="219"/>
      <c r="D58" s="69"/>
      <c r="E58" s="77"/>
    </row>
    <row r="59" spans="1:5" ht="30" x14ac:dyDescent="0.25">
      <c r="A59" s="165" t="s">
        <v>407</v>
      </c>
      <c r="B59" s="143">
        <f t="shared" ref="B59:B64" si="5">C59/0.82</f>
        <v>156795.12195121951</v>
      </c>
      <c r="C59" s="221">
        <v>128572</v>
      </c>
      <c r="D59" s="67"/>
      <c r="E59" s="75"/>
    </row>
    <row r="60" spans="1:5" ht="30" x14ac:dyDescent="0.25">
      <c r="A60" s="165" t="s">
        <v>408</v>
      </c>
      <c r="B60" s="143">
        <f t="shared" si="5"/>
        <v>182359.75609756098</v>
      </c>
      <c r="C60" s="221">
        <v>149535</v>
      </c>
      <c r="D60" s="67"/>
      <c r="E60" s="75"/>
    </row>
    <row r="61" spans="1:5" ht="15" x14ac:dyDescent="0.25">
      <c r="A61" s="165" t="s">
        <v>406</v>
      </c>
      <c r="B61" s="143">
        <f t="shared" si="5"/>
        <v>144064.63414634147</v>
      </c>
      <c r="C61" s="221">
        <v>118133</v>
      </c>
      <c r="D61" s="67"/>
      <c r="E61" s="75"/>
    </row>
    <row r="62" spans="1:5" ht="30" x14ac:dyDescent="0.25">
      <c r="A62" s="165" t="s">
        <v>519</v>
      </c>
      <c r="B62" s="143">
        <f t="shared" si="5"/>
        <v>166246.34146341463</v>
      </c>
      <c r="C62" s="221">
        <v>136322</v>
      </c>
      <c r="D62" s="67"/>
      <c r="E62" s="75"/>
    </row>
    <row r="63" spans="1:5" ht="30" x14ac:dyDescent="0.25">
      <c r="A63" s="165" t="s">
        <v>520</v>
      </c>
      <c r="B63" s="143">
        <f t="shared" si="5"/>
        <v>151279.26829268294</v>
      </c>
      <c r="C63" s="219">
        <v>124049</v>
      </c>
      <c r="D63" s="67"/>
      <c r="E63" s="75"/>
    </row>
    <row r="64" spans="1:5" ht="30" x14ac:dyDescent="0.25">
      <c r="A64" s="165" t="s">
        <v>521</v>
      </c>
      <c r="B64" s="143">
        <f t="shared" si="5"/>
        <v>166246.34146341463</v>
      </c>
      <c r="C64" s="221">
        <v>136322</v>
      </c>
      <c r="D64" s="67"/>
      <c r="E64" s="75"/>
    </row>
    <row r="65" spans="1:5" ht="15" x14ac:dyDescent="0.25">
      <c r="A65" s="60"/>
      <c r="B65" s="60"/>
      <c r="C65" s="208"/>
      <c r="D65" s="69"/>
      <c r="E65" s="62"/>
    </row>
    <row r="66" spans="1:5" ht="15" x14ac:dyDescent="0.25">
      <c r="A66" s="557" t="s">
        <v>12</v>
      </c>
      <c r="B66" s="382"/>
      <c r="C66" s="556"/>
      <c r="D66" s="558"/>
      <c r="E66" s="559" t="str">
        <f>IF(C66*D66,C66*D66,"")</f>
        <v/>
      </c>
    </row>
    <row r="67" spans="1:5" ht="15" x14ac:dyDescent="0.25">
      <c r="A67" s="31" t="s">
        <v>89</v>
      </c>
      <c r="B67" s="382">
        <f t="shared" ref="B67:B70" si="6">C67*1.18</f>
        <v>0</v>
      </c>
      <c r="C67" s="556">
        <v>0</v>
      </c>
      <c r="D67" s="323"/>
      <c r="E67" s="378" t="str">
        <f>IF(C67*D67,C67*D67,"")</f>
        <v/>
      </c>
    </row>
    <row r="68" spans="1:5" ht="15" x14ac:dyDescent="0.25">
      <c r="A68" s="22" t="s">
        <v>90</v>
      </c>
      <c r="B68" s="151">
        <f t="shared" si="6"/>
        <v>0</v>
      </c>
      <c r="C68" s="209">
        <v>0</v>
      </c>
      <c r="D68" s="67"/>
      <c r="E68" s="68" t="str">
        <f>IF(C68*D68,C68*D68,"")</f>
        <v/>
      </c>
    </row>
    <row r="69" spans="1:5" ht="15" x14ac:dyDescent="0.25">
      <c r="A69" s="22" t="s">
        <v>277</v>
      </c>
      <c r="B69" s="151">
        <f t="shared" si="6"/>
        <v>0</v>
      </c>
      <c r="C69" s="209">
        <v>0</v>
      </c>
      <c r="D69" s="67"/>
      <c r="E69" s="68"/>
    </row>
    <row r="70" spans="1:5" ht="15" x14ac:dyDescent="0.25">
      <c r="A70" s="22" t="s">
        <v>91</v>
      </c>
      <c r="B70" s="151">
        <f t="shared" si="6"/>
        <v>0</v>
      </c>
      <c r="C70" s="209">
        <v>0</v>
      </c>
      <c r="D70" s="67"/>
      <c r="E70" s="68"/>
    </row>
    <row r="71" spans="1:5" ht="15" x14ac:dyDescent="0.25">
      <c r="A71" s="43" t="s">
        <v>92</v>
      </c>
      <c r="C71" s="225"/>
      <c r="D71" s="71"/>
      <c r="E71" s="72" t="str">
        <f>IF(C72*D71,C72*D71,"")</f>
        <v/>
      </c>
    </row>
    <row r="72" spans="1:5" ht="15" x14ac:dyDescent="0.25">
      <c r="A72" s="22" t="s">
        <v>93</v>
      </c>
      <c r="B72" s="143">
        <f t="shared" ref="B72" si="7">C72/0.82</f>
        <v>3157.3170731707319</v>
      </c>
      <c r="C72" s="188">
        <v>2589</v>
      </c>
      <c r="D72" s="86"/>
      <c r="E72" s="154"/>
    </row>
    <row r="73" spans="1:5" ht="15" x14ac:dyDescent="0.25">
      <c r="A73" s="60"/>
      <c r="B73" s="60"/>
      <c r="C73" s="208"/>
      <c r="D73" s="69"/>
      <c r="E73" s="77"/>
    </row>
    <row r="74" spans="1:5" ht="15" x14ac:dyDescent="0.25">
      <c r="A74" s="390" t="s">
        <v>15</v>
      </c>
      <c r="B74" s="65"/>
      <c r="C74" s="386">
        <v>4.5</v>
      </c>
      <c r="D74" s="78"/>
      <c r="E74" s="68" t="str">
        <f>IF(C74*D74,C74*D74,"")</f>
        <v/>
      </c>
    </row>
    <row r="75" spans="1:5" ht="15" x14ac:dyDescent="0.25">
      <c r="A75" s="65" t="s">
        <v>339</v>
      </c>
      <c r="B75" s="65"/>
      <c r="C75" s="209">
        <v>1.85</v>
      </c>
      <c r="D75" s="388"/>
      <c r="E75" s="68" t="str">
        <f>IF(C75*D75,C75*D75,"")</f>
        <v/>
      </c>
    </row>
    <row r="76" spans="1:5" ht="15" x14ac:dyDescent="0.25">
      <c r="A76" s="389" t="s">
        <v>16</v>
      </c>
      <c r="B76" s="384"/>
      <c r="C76" s="387"/>
      <c r="D76" s="385" t="s">
        <v>17</v>
      </c>
      <c r="E76" s="227">
        <f>SUM(E16:E75)</f>
        <v>0</v>
      </c>
    </row>
    <row r="77" spans="1:5" ht="15" x14ac:dyDescent="0.25">
      <c r="A77" s="60"/>
      <c r="B77" s="80"/>
      <c r="C77" s="212"/>
      <c r="D77" s="62" t="s">
        <v>19</v>
      </c>
      <c r="E77" s="79" t="e">
        <f>SUM(#REF!*(E76)/100)</f>
        <v>#REF!</v>
      </c>
    </row>
    <row r="78" spans="1:5" ht="15" x14ac:dyDescent="0.25">
      <c r="A78" s="60"/>
      <c r="B78" s="60"/>
      <c r="C78" s="211"/>
      <c r="D78" s="62" t="s">
        <v>20</v>
      </c>
      <c r="E78" s="81" t="e">
        <f>E76+E77</f>
        <v>#REF!</v>
      </c>
    </row>
    <row r="79" spans="1:5" ht="15" x14ac:dyDescent="0.25">
      <c r="A79" s="60"/>
      <c r="B79" s="60"/>
      <c r="C79" s="210"/>
      <c r="D79" s="61"/>
      <c r="E79" s="62"/>
    </row>
    <row r="80" spans="1:5" ht="15" x14ac:dyDescent="0.25">
      <c r="A80" s="60"/>
    </row>
    <row r="81" spans="1:1" ht="15" x14ac:dyDescent="0.2">
      <c r="A81" s="13"/>
    </row>
    <row r="82" spans="1:1" ht="15" x14ac:dyDescent="0.2">
      <c r="A82" s="13"/>
    </row>
    <row r="83" spans="1:1" ht="15" x14ac:dyDescent="0.2">
      <c r="A83" s="13"/>
    </row>
    <row r="84" spans="1:1" ht="15" x14ac:dyDescent="0.2">
      <c r="A84" s="13"/>
    </row>
    <row r="85" spans="1:1" ht="15" x14ac:dyDescent="0.2">
      <c r="A85" s="13"/>
    </row>
    <row r="86" spans="1:1" ht="15" x14ac:dyDescent="0.2">
      <c r="A86" s="13"/>
    </row>
    <row r="87" spans="1:1" ht="15" x14ac:dyDescent="0.2">
      <c r="A87" s="13"/>
    </row>
    <row r="88" spans="1:1" ht="15" x14ac:dyDescent="0.2">
      <c r="A88" s="13"/>
    </row>
    <row r="89" spans="1:1" ht="15" x14ac:dyDescent="0.2">
      <c r="A89" s="13"/>
    </row>
    <row r="90" spans="1:1" ht="15" x14ac:dyDescent="0.2">
      <c r="A90" s="13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D2873661-3868-4DE7-A52F-622D4D527ACF}"/>
    <hyperlink ref="C5" r:id="rId2" xr:uid="{2B169A09-FA3A-4EA1-8674-1A3307913D0A}"/>
  </hyperlinks>
  <pageMargins left="0.5" right="0.5" top="0.5" bottom="0.5" header="0.5" footer="0.5"/>
  <pageSetup orientation="portrait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D3F1-EA34-4EA0-93E9-E9BB1E369B85}">
  <dimension ref="A1:E83"/>
  <sheetViews>
    <sheetView topLeftCell="A33" workbookViewId="0">
      <selection activeCell="A55" sqref="A55"/>
    </sheetView>
  </sheetViews>
  <sheetFormatPr defaultRowHeight="12.75" x14ac:dyDescent="0.2"/>
  <cols>
    <col min="1" max="1" width="44.5703125" style="7" customWidth="1"/>
    <col min="2" max="2" width="11" style="7" customWidth="1"/>
    <col min="3" max="3" width="12.42578125" style="213" customWidth="1"/>
    <col min="4" max="4" width="7.5703125" style="9" customWidth="1"/>
    <col min="5" max="5" width="10.7109375" style="8" customWidth="1"/>
    <col min="6" max="247" width="9.140625" style="7"/>
    <col min="248" max="248" width="8.85546875" style="7" customWidth="1"/>
    <col min="249" max="252" width="9.140625" style="7"/>
    <col min="253" max="254" width="6" style="7" customWidth="1"/>
    <col min="255" max="256" width="9.140625" style="7"/>
    <col min="257" max="257" width="16.7109375" style="7" customWidth="1"/>
    <col min="258" max="503" width="9.140625" style="7"/>
    <col min="504" max="504" width="8.85546875" style="7" customWidth="1"/>
    <col min="505" max="508" width="9.140625" style="7"/>
    <col min="509" max="510" width="6" style="7" customWidth="1"/>
    <col min="511" max="512" width="9.140625" style="7"/>
    <col min="513" max="513" width="16.7109375" style="7" customWidth="1"/>
    <col min="514" max="759" width="9.140625" style="7"/>
    <col min="760" max="760" width="8.85546875" style="7" customWidth="1"/>
    <col min="761" max="764" width="9.140625" style="7"/>
    <col min="765" max="766" width="6" style="7" customWidth="1"/>
    <col min="767" max="768" width="9.140625" style="7"/>
    <col min="769" max="769" width="16.7109375" style="7" customWidth="1"/>
    <col min="770" max="1015" width="9.140625" style="7"/>
    <col min="1016" max="1016" width="8.85546875" style="7" customWidth="1"/>
    <col min="1017" max="1020" width="9.140625" style="7"/>
    <col min="1021" max="1022" width="6" style="7" customWidth="1"/>
    <col min="1023" max="1024" width="9.140625" style="7"/>
    <col min="1025" max="1025" width="16.7109375" style="7" customWidth="1"/>
    <col min="1026" max="1271" width="9.140625" style="7"/>
    <col min="1272" max="1272" width="8.85546875" style="7" customWidth="1"/>
    <col min="1273" max="1276" width="9.140625" style="7"/>
    <col min="1277" max="1278" width="6" style="7" customWidth="1"/>
    <col min="1279" max="1280" width="9.140625" style="7"/>
    <col min="1281" max="1281" width="16.7109375" style="7" customWidth="1"/>
    <col min="1282" max="1527" width="9.140625" style="7"/>
    <col min="1528" max="1528" width="8.85546875" style="7" customWidth="1"/>
    <col min="1529" max="1532" width="9.140625" style="7"/>
    <col min="1533" max="1534" width="6" style="7" customWidth="1"/>
    <col min="1535" max="1536" width="9.140625" style="7"/>
    <col min="1537" max="1537" width="16.7109375" style="7" customWidth="1"/>
    <col min="1538" max="1783" width="9.140625" style="7"/>
    <col min="1784" max="1784" width="8.85546875" style="7" customWidth="1"/>
    <col min="1785" max="1788" width="9.140625" style="7"/>
    <col min="1789" max="1790" width="6" style="7" customWidth="1"/>
    <col min="1791" max="1792" width="9.140625" style="7"/>
    <col min="1793" max="1793" width="16.7109375" style="7" customWidth="1"/>
    <col min="1794" max="2039" width="9.140625" style="7"/>
    <col min="2040" max="2040" width="8.85546875" style="7" customWidth="1"/>
    <col min="2041" max="2044" width="9.140625" style="7"/>
    <col min="2045" max="2046" width="6" style="7" customWidth="1"/>
    <col min="2047" max="2048" width="9.140625" style="7"/>
    <col min="2049" max="2049" width="16.7109375" style="7" customWidth="1"/>
    <col min="2050" max="2295" width="9.140625" style="7"/>
    <col min="2296" max="2296" width="8.85546875" style="7" customWidth="1"/>
    <col min="2297" max="2300" width="9.140625" style="7"/>
    <col min="2301" max="2302" width="6" style="7" customWidth="1"/>
    <col min="2303" max="2304" width="9.140625" style="7"/>
    <col min="2305" max="2305" width="16.7109375" style="7" customWidth="1"/>
    <col min="2306" max="2551" width="9.140625" style="7"/>
    <col min="2552" max="2552" width="8.85546875" style="7" customWidth="1"/>
    <col min="2553" max="2556" width="9.140625" style="7"/>
    <col min="2557" max="2558" width="6" style="7" customWidth="1"/>
    <col min="2559" max="2560" width="9.140625" style="7"/>
    <col min="2561" max="2561" width="16.7109375" style="7" customWidth="1"/>
    <col min="2562" max="2807" width="9.140625" style="7"/>
    <col min="2808" max="2808" width="8.85546875" style="7" customWidth="1"/>
    <col min="2809" max="2812" width="9.140625" style="7"/>
    <col min="2813" max="2814" width="6" style="7" customWidth="1"/>
    <col min="2815" max="2816" width="9.140625" style="7"/>
    <col min="2817" max="2817" width="16.7109375" style="7" customWidth="1"/>
    <col min="2818" max="3063" width="9.140625" style="7"/>
    <col min="3064" max="3064" width="8.85546875" style="7" customWidth="1"/>
    <col min="3065" max="3068" width="9.140625" style="7"/>
    <col min="3069" max="3070" width="6" style="7" customWidth="1"/>
    <col min="3071" max="3072" width="9.140625" style="7"/>
    <col min="3073" max="3073" width="16.7109375" style="7" customWidth="1"/>
    <col min="3074" max="3319" width="9.140625" style="7"/>
    <col min="3320" max="3320" width="8.85546875" style="7" customWidth="1"/>
    <col min="3321" max="3324" width="9.140625" style="7"/>
    <col min="3325" max="3326" width="6" style="7" customWidth="1"/>
    <col min="3327" max="3328" width="9.140625" style="7"/>
    <col min="3329" max="3329" width="16.7109375" style="7" customWidth="1"/>
    <col min="3330" max="3575" width="9.140625" style="7"/>
    <col min="3576" max="3576" width="8.85546875" style="7" customWidth="1"/>
    <col min="3577" max="3580" width="9.140625" style="7"/>
    <col min="3581" max="3582" width="6" style="7" customWidth="1"/>
    <col min="3583" max="3584" width="9.140625" style="7"/>
    <col min="3585" max="3585" width="16.7109375" style="7" customWidth="1"/>
    <col min="3586" max="3831" width="9.140625" style="7"/>
    <col min="3832" max="3832" width="8.85546875" style="7" customWidth="1"/>
    <col min="3833" max="3836" width="9.140625" style="7"/>
    <col min="3837" max="3838" width="6" style="7" customWidth="1"/>
    <col min="3839" max="3840" width="9.140625" style="7"/>
    <col min="3841" max="3841" width="16.7109375" style="7" customWidth="1"/>
    <col min="3842" max="4087" width="9.140625" style="7"/>
    <col min="4088" max="4088" width="8.85546875" style="7" customWidth="1"/>
    <col min="4089" max="4092" width="9.140625" style="7"/>
    <col min="4093" max="4094" width="6" style="7" customWidth="1"/>
    <col min="4095" max="4096" width="9.140625" style="7"/>
    <col min="4097" max="4097" width="16.7109375" style="7" customWidth="1"/>
    <col min="4098" max="4343" width="9.140625" style="7"/>
    <col min="4344" max="4344" width="8.85546875" style="7" customWidth="1"/>
    <col min="4345" max="4348" width="9.140625" style="7"/>
    <col min="4349" max="4350" width="6" style="7" customWidth="1"/>
    <col min="4351" max="4352" width="9.140625" style="7"/>
    <col min="4353" max="4353" width="16.7109375" style="7" customWidth="1"/>
    <col min="4354" max="4599" width="9.140625" style="7"/>
    <col min="4600" max="4600" width="8.85546875" style="7" customWidth="1"/>
    <col min="4601" max="4604" width="9.140625" style="7"/>
    <col min="4605" max="4606" width="6" style="7" customWidth="1"/>
    <col min="4607" max="4608" width="9.140625" style="7"/>
    <col min="4609" max="4609" width="16.7109375" style="7" customWidth="1"/>
    <col min="4610" max="4855" width="9.140625" style="7"/>
    <col min="4856" max="4856" width="8.85546875" style="7" customWidth="1"/>
    <col min="4857" max="4860" width="9.140625" style="7"/>
    <col min="4861" max="4862" width="6" style="7" customWidth="1"/>
    <col min="4863" max="4864" width="9.140625" style="7"/>
    <col min="4865" max="4865" width="16.7109375" style="7" customWidth="1"/>
    <col min="4866" max="5111" width="9.140625" style="7"/>
    <col min="5112" max="5112" width="8.85546875" style="7" customWidth="1"/>
    <col min="5113" max="5116" width="9.140625" style="7"/>
    <col min="5117" max="5118" width="6" style="7" customWidth="1"/>
    <col min="5119" max="5120" width="9.140625" style="7"/>
    <col min="5121" max="5121" width="16.7109375" style="7" customWidth="1"/>
    <col min="5122" max="5367" width="9.140625" style="7"/>
    <col min="5368" max="5368" width="8.85546875" style="7" customWidth="1"/>
    <col min="5369" max="5372" width="9.140625" style="7"/>
    <col min="5373" max="5374" width="6" style="7" customWidth="1"/>
    <col min="5375" max="5376" width="9.140625" style="7"/>
    <col min="5377" max="5377" width="16.7109375" style="7" customWidth="1"/>
    <col min="5378" max="5623" width="9.140625" style="7"/>
    <col min="5624" max="5624" width="8.85546875" style="7" customWidth="1"/>
    <col min="5625" max="5628" width="9.140625" style="7"/>
    <col min="5629" max="5630" width="6" style="7" customWidth="1"/>
    <col min="5631" max="5632" width="9.140625" style="7"/>
    <col min="5633" max="5633" width="16.7109375" style="7" customWidth="1"/>
    <col min="5634" max="5879" width="9.140625" style="7"/>
    <col min="5880" max="5880" width="8.85546875" style="7" customWidth="1"/>
    <col min="5881" max="5884" width="9.140625" style="7"/>
    <col min="5885" max="5886" width="6" style="7" customWidth="1"/>
    <col min="5887" max="5888" width="9.140625" style="7"/>
    <col min="5889" max="5889" width="16.7109375" style="7" customWidth="1"/>
    <col min="5890" max="6135" width="9.140625" style="7"/>
    <col min="6136" max="6136" width="8.85546875" style="7" customWidth="1"/>
    <col min="6137" max="6140" width="9.140625" style="7"/>
    <col min="6141" max="6142" width="6" style="7" customWidth="1"/>
    <col min="6143" max="6144" width="9.140625" style="7"/>
    <col min="6145" max="6145" width="16.7109375" style="7" customWidth="1"/>
    <col min="6146" max="6391" width="9.140625" style="7"/>
    <col min="6392" max="6392" width="8.85546875" style="7" customWidth="1"/>
    <col min="6393" max="6396" width="9.140625" style="7"/>
    <col min="6397" max="6398" width="6" style="7" customWidth="1"/>
    <col min="6399" max="6400" width="9.140625" style="7"/>
    <col min="6401" max="6401" width="16.7109375" style="7" customWidth="1"/>
    <col min="6402" max="6647" width="9.140625" style="7"/>
    <col min="6648" max="6648" width="8.85546875" style="7" customWidth="1"/>
    <col min="6649" max="6652" width="9.140625" style="7"/>
    <col min="6653" max="6654" width="6" style="7" customWidth="1"/>
    <col min="6655" max="6656" width="9.140625" style="7"/>
    <col min="6657" max="6657" width="16.7109375" style="7" customWidth="1"/>
    <col min="6658" max="6903" width="9.140625" style="7"/>
    <col min="6904" max="6904" width="8.85546875" style="7" customWidth="1"/>
    <col min="6905" max="6908" width="9.140625" style="7"/>
    <col min="6909" max="6910" width="6" style="7" customWidth="1"/>
    <col min="6911" max="6912" width="9.140625" style="7"/>
    <col min="6913" max="6913" width="16.7109375" style="7" customWidth="1"/>
    <col min="6914" max="7159" width="9.140625" style="7"/>
    <col min="7160" max="7160" width="8.85546875" style="7" customWidth="1"/>
    <col min="7161" max="7164" width="9.140625" style="7"/>
    <col min="7165" max="7166" width="6" style="7" customWidth="1"/>
    <col min="7167" max="7168" width="9.140625" style="7"/>
    <col min="7169" max="7169" width="16.7109375" style="7" customWidth="1"/>
    <col min="7170" max="7415" width="9.140625" style="7"/>
    <col min="7416" max="7416" width="8.85546875" style="7" customWidth="1"/>
    <col min="7417" max="7420" width="9.140625" style="7"/>
    <col min="7421" max="7422" width="6" style="7" customWidth="1"/>
    <col min="7423" max="7424" width="9.140625" style="7"/>
    <col min="7425" max="7425" width="16.7109375" style="7" customWidth="1"/>
    <col min="7426" max="7671" width="9.140625" style="7"/>
    <col min="7672" max="7672" width="8.85546875" style="7" customWidth="1"/>
    <col min="7673" max="7676" width="9.140625" style="7"/>
    <col min="7677" max="7678" width="6" style="7" customWidth="1"/>
    <col min="7679" max="7680" width="9.140625" style="7"/>
    <col min="7681" max="7681" width="16.7109375" style="7" customWidth="1"/>
    <col min="7682" max="7927" width="9.140625" style="7"/>
    <col min="7928" max="7928" width="8.85546875" style="7" customWidth="1"/>
    <col min="7929" max="7932" width="9.140625" style="7"/>
    <col min="7933" max="7934" width="6" style="7" customWidth="1"/>
    <col min="7935" max="7936" width="9.140625" style="7"/>
    <col min="7937" max="7937" width="16.7109375" style="7" customWidth="1"/>
    <col min="7938" max="8183" width="9.140625" style="7"/>
    <col min="8184" max="8184" width="8.85546875" style="7" customWidth="1"/>
    <col min="8185" max="8188" width="9.140625" style="7"/>
    <col min="8189" max="8190" width="6" style="7" customWidth="1"/>
    <col min="8191" max="8192" width="9.140625" style="7"/>
    <col min="8193" max="8193" width="16.7109375" style="7" customWidth="1"/>
    <col min="8194" max="8439" width="9.140625" style="7"/>
    <col min="8440" max="8440" width="8.85546875" style="7" customWidth="1"/>
    <col min="8441" max="8444" width="9.140625" style="7"/>
    <col min="8445" max="8446" width="6" style="7" customWidth="1"/>
    <col min="8447" max="8448" width="9.140625" style="7"/>
    <col min="8449" max="8449" width="16.7109375" style="7" customWidth="1"/>
    <col min="8450" max="8695" width="9.140625" style="7"/>
    <col min="8696" max="8696" width="8.85546875" style="7" customWidth="1"/>
    <col min="8697" max="8700" width="9.140625" style="7"/>
    <col min="8701" max="8702" width="6" style="7" customWidth="1"/>
    <col min="8703" max="8704" width="9.140625" style="7"/>
    <col min="8705" max="8705" width="16.7109375" style="7" customWidth="1"/>
    <col min="8706" max="8951" width="9.140625" style="7"/>
    <col min="8952" max="8952" width="8.85546875" style="7" customWidth="1"/>
    <col min="8953" max="8956" width="9.140625" style="7"/>
    <col min="8957" max="8958" width="6" style="7" customWidth="1"/>
    <col min="8959" max="8960" width="9.140625" style="7"/>
    <col min="8961" max="8961" width="16.7109375" style="7" customWidth="1"/>
    <col min="8962" max="9207" width="9.140625" style="7"/>
    <col min="9208" max="9208" width="8.85546875" style="7" customWidth="1"/>
    <col min="9209" max="9212" width="9.140625" style="7"/>
    <col min="9213" max="9214" width="6" style="7" customWidth="1"/>
    <col min="9215" max="9216" width="9.140625" style="7"/>
    <col min="9217" max="9217" width="16.7109375" style="7" customWidth="1"/>
    <col min="9218" max="9463" width="9.140625" style="7"/>
    <col min="9464" max="9464" width="8.85546875" style="7" customWidth="1"/>
    <col min="9465" max="9468" width="9.140625" style="7"/>
    <col min="9469" max="9470" width="6" style="7" customWidth="1"/>
    <col min="9471" max="9472" width="9.140625" style="7"/>
    <col min="9473" max="9473" width="16.7109375" style="7" customWidth="1"/>
    <col min="9474" max="9719" width="9.140625" style="7"/>
    <col min="9720" max="9720" width="8.85546875" style="7" customWidth="1"/>
    <col min="9721" max="9724" width="9.140625" style="7"/>
    <col min="9725" max="9726" width="6" style="7" customWidth="1"/>
    <col min="9727" max="9728" width="9.140625" style="7"/>
    <col min="9729" max="9729" width="16.7109375" style="7" customWidth="1"/>
    <col min="9730" max="9975" width="9.140625" style="7"/>
    <col min="9976" max="9976" width="8.85546875" style="7" customWidth="1"/>
    <col min="9977" max="9980" width="9.140625" style="7"/>
    <col min="9981" max="9982" width="6" style="7" customWidth="1"/>
    <col min="9983" max="9984" width="9.140625" style="7"/>
    <col min="9985" max="9985" width="16.7109375" style="7" customWidth="1"/>
    <col min="9986" max="10231" width="9.140625" style="7"/>
    <col min="10232" max="10232" width="8.85546875" style="7" customWidth="1"/>
    <col min="10233" max="10236" width="9.140625" style="7"/>
    <col min="10237" max="10238" width="6" style="7" customWidth="1"/>
    <col min="10239" max="10240" width="9.140625" style="7"/>
    <col min="10241" max="10241" width="16.7109375" style="7" customWidth="1"/>
    <col min="10242" max="10487" width="9.140625" style="7"/>
    <col min="10488" max="10488" width="8.85546875" style="7" customWidth="1"/>
    <col min="10489" max="10492" width="9.140625" style="7"/>
    <col min="10493" max="10494" width="6" style="7" customWidth="1"/>
    <col min="10495" max="10496" width="9.140625" style="7"/>
    <col min="10497" max="10497" width="16.7109375" style="7" customWidth="1"/>
    <col min="10498" max="10743" width="9.140625" style="7"/>
    <col min="10744" max="10744" width="8.85546875" style="7" customWidth="1"/>
    <col min="10745" max="10748" width="9.140625" style="7"/>
    <col min="10749" max="10750" width="6" style="7" customWidth="1"/>
    <col min="10751" max="10752" width="9.140625" style="7"/>
    <col min="10753" max="10753" width="16.7109375" style="7" customWidth="1"/>
    <col min="10754" max="10999" width="9.140625" style="7"/>
    <col min="11000" max="11000" width="8.85546875" style="7" customWidth="1"/>
    <col min="11001" max="11004" width="9.140625" style="7"/>
    <col min="11005" max="11006" width="6" style="7" customWidth="1"/>
    <col min="11007" max="11008" width="9.140625" style="7"/>
    <col min="11009" max="11009" width="16.7109375" style="7" customWidth="1"/>
    <col min="11010" max="11255" width="9.140625" style="7"/>
    <col min="11256" max="11256" width="8.85546875" style="7" customWidth="1"/>
    <col min="11257" max="11260" width="9.140625" style="7"/>
    <col min="11261" max="11262" width="6" style="7" customWidth="1"/>
    <col min="11263" max="11264" width="9.140625" style="7"/>
    <col min="11265" max="11265" width="16.7109375" style="7" customWidth="1"/>
    <col min="11266" max="11511" width="9.140625" style="7"/>
    <col min="11512" max="11512" width="8.85546875" style="7" customWidth="1"/>
    <col min="11513" max="11516" width="9.140625" style="7"/>
    <col min="11517" max="11518" width="6" style="7" customWidth="1"/>
    <col min="11519" max="11520" width="9.140625" style="7"/>
    <col min="11521" max="11521" width="16.7109375" style="7" customWidth="1"/>
    <col min="11522" max="11767" width="9.140625" style="7"/>
    <col min="11768" max="11768" width="8.85546875" style="7" customWidth="1"/>
    <col min="11769" max="11772" width="9.140625" style="7"/>
    <col min="11773" max="11774" width="6" style="7" customWidth="1"/>
    <col min="11775" max="11776" width="9.140625" style="7"/>
    <col min="11777" max="11777" width="16.7109375" style="7" customWidth="1"/>
    <col min="11778" max="12023" width="9.140625" style="7"/>
    <col min="12024" max="12024" width="8.85546875" style="7" customWidth="1"/>
    <col min="12025" max="12028" width="9.140625" style="7"/>
    <col min="12029" max="12030" width="6" style="7" customWidth="1"/>
    <col min="12031" max="12032" width="9.140625" style="7"/>
    <col min="12033" max="12033" width="16.7109375" style="7" customWidth="1"/>
    <col min="12034" max="12279" width="9.140625" style="7"/>
    <col min="12280" max="12280" width="8.85546875" style="7" customWidth="1"/>
    <col min="12281" max="12284" width="9.140625" style="7"/>
    <col min="12285" max="12286" width="6" style="7" customWidth="1"/>
    <col min="12287" max="12288" width="9.140625" style="7"/>
    <col min="12289" max="12289" width="16.7109375" style="7" customWidth="1"/>
    <col min="12290" max="12535" width="9.140625" style="7"/>
    <col min="12536" max="12536" width="8.85546875" style="7" customWidth="1"/>
    <col min="12537" max="12540" width="9.140625" style="7"/>
    <col min="12541" max="12542" width="6" style="7" customWidth="1"/>
    <col min="12543" max="12544" width="9.140625" style="7"/>
    <col min="12545" max="12545" width="16.7109375" style="7" customWidth="1"/>
    <col min="12546" max="12791" width="9.140625" style="7"/>
    <col min="12792" max="12792" width="8.85546875" style="7" customWidth="1"/>
    <col min="12793" max="12796" width="9.140625" style="7"/>
    <col min="12797" max="12798" width="6" style="7" customWidth="1"/>
    <col min="12799" max="12800" width="9.140625" style="7"/>
    <col min="12801" max="12801" width="16.7109375" style="7" customWidth="1"/>
    <col min="12802" max="13047" width="9.140625" style="7"/>
    <col min="13048" max="13048" width="8.85546875" style="7" customWidth="1"/>
    <col min="13049" max="13052" width="9.140625" style="7"/>
    <col min="13053" max="13054" width="6" style="7" customWidth="1"/>
    <col min="13055" max="13056" width="9.140625" style="7"/>
    <col min="13057" max="13057" width="16.7109375" style="7" customWidth="1"/>
    <col min="13058" max="13303" width="9.140625" style="7"/>
    <col min="13304" max="13304" width="8.85546875" style="7" customWidth="1"/>
    <col min="13305" max="13308" width="9.140625" style="7"/>
    <col min="13309" max="13310" width="6" style="7" customWidth="1"/>
    <col min="13311" max="13312" width="9.140625" style="7"/>
    <col min="13313" max="13313" width="16.7109375" style="7" customWidth="1"/>
    <col min="13314" max="13559" width="9.140625" style="7"/>
    <col min="13560" max="13560" width="8.85546875" style="7" customWidth="1"/>
    <col min="13561" max="13564" width="9.140625" style="7"/>
    <col min="13565" max="13566" width="6" style="7" customWidth="1"/>
    <col min="13567" max="13568" width="9.140625" style="7"/>
    <col min="13569" max="13569" width="16.7109375" style="7" customWidth="1"/>
    <col min="13570" max="13815" width="9.140625" style="7"/>
    <col min="13816" max="13816" width="8.85546875" style="7" customWidth="1"/>
    <col min="13817" max="13820" width="9.140625" style="7"/>
    <col min="13821" max="13822" width="6" style="7" customWidth="1"/>
    <col min="13823" max="13824" width="9.140625" style="7"/>
    <col min="13825" max="13825" width="16.7109375" style="7" customWidth="1"/>
    <col min="13826" max="14071" width="9.140625" style="7"/>
    <col min="14072" max="14072" width="8.85546875" style="7" customWidth="1"/>
    <col min="14073" max="14076" width="9.140625" style="7"/>
    <col min="14077" max="14078" width="6" style="7" customWidth="1"/>
    <col min="14079" max="14080" width="9.140625" style="7"/>
    <col min="14081" max="14081" width="16.7109375" style="7" customWidth="1"/>
    <col min="14082" max="14327" width="9.140625" style="7"/>
    <col min="14328" max="14328" width="8.85546875" style="7" customWidth="1"/>
    <col min="14329" max="14332" width="9.140625" style="7"/>
    <col min="14333" max="14334" width="6" style="7" customWidth="1"/>
    <col min="14335" max="14336" width="9.140625" style="7"/>
    <col min="14337" max="14337" width="16.7109375" style="7" customWidth="1"/>
    <col min="14338" max="14583" width="9.140625" style="7"/>
    <col min="14584" max="14584" width="8.85546875" style="7" customWidth="1"/>
    <col min="14585" max="14588" width="9.140625" style="7"/>
    <col min="14589" max="14590" width="6" style="7" customWidth="1"/>
    <col min="14591" max="14592" width="9.140625" style="7"/>
    <col min="14593" max="14593" width="16.7109375" style="7" customWidth="1"/>
    <col min="14594" max="14839" width="9.140625" style="7"/>
    <col min="14840" max="14840" width="8.85546875" style="7" customWidth="1"/>
    <col min="14841" max="14844" width="9.140625" style="7"/>
    <col min="14845" max="14846" width="6" style="7" customWidth="1"/>
    <col min="14847" max="14848" width="9.140625" style="7"/>
    <col min="14849" max="14849" width="16.7109375" style="7" customWidth="1"/>
    <col min="14850" max="15095" width="9.140625" style="7"/>
    <col min="15096" max="15096" width="8.85546875" style="7" customWidth="1"/>
    <col min="15097" max="15100" width="9.140625" style="7"/>
    <col min="15101" max="15102" width="6" style="7" customWidth="1"/>
    <col min="15103" max="15104" width="9.140625" style="7"/>
    <col min="15105" max="15105" width="16.7109375" style="7" customWidth="1"/>
    <col min="15106" max="15351" width="9.140625" style="7"/>
    <col min="15352" max="15352" width="8.85546875" style="7" customWidth="1"/>
    <col min="15353" max="15356" width="9.140625" style="7"/>
    <col min="15357" max="15358" width="6" style="7" customWidth="1"/>
    <col min="15359" max="15360" width="9.140625" style="7"/>
    <col min="15361" max="15361" width="16.7109375" style="7" customWidth="1"/>
    <col min="15362" max="15607" width="9.140625" style="7"/>
    <col min="15608" max="15608" width="8.85546875" style="7" customWidth="1"/>
    <col min="15609" max="15612" width="9.140625" style="7"/>
    <col min="15613" max="15614" width="6" style="7" customWidth="1"/>
    <col min="15615" max="15616" width="9.140625" style="7"/>
    <col min="15617" max="15617" width="16.7109375" style="7" customWidth="1"/>
    <col min="15618" max="15863" width="9.140625" style="7"/>
    <col min="15864" max="15864" width="8.85546875" style="7" customWidth="1"/>
    <col min="15865" max="15868" width="9.140625" style="7"/>
    <col min="15869" max="15870" width="6" style="7" customWidth="1"/>
    <col min="15871" max="15872" width="9.140625" style="7"/>
    <col min="15873" max="15873" width="16.7109375" style="7" customWidth="1"/>
    <col min="15874" max="16119" width="9.140625" style="7"/>
    <col min="16120" max="16120" width="8.85546875" style="7" customWidth="1"/>
    <col min="16121" max="16124" width="9.140625" style="7"/>
    <col min="16125" max="16126" width="6" style="7" customWidth="1"/>
    <col min="16127" max="16128" width="9.140625" style="7"/>
    <col min="16129" max="16129" width="16.7109375" style="7" customWidth="1"/>
    <col min="16130" max="16375" width="9.140625" style="7"/>
    <col min="16376" max="16384" width="9.140625" style="7" customWidth="1"/>
  </cols>
  <sheetData>
    <row r="1" spans="1:5" ht="23.25" customHeight="1" thickBot="1" x14ac:dyDescent="0.3">
      <c r="A1" s="497" t="e" vm="1">
        <v>#VALUE!</v>
      </c>
      <c r="B1" s="498"/>
      <c r="C1" s="516" t="s">
        <v>398</v>
      </c>
      <c r="D1" s="517"/>
      <c r="E1" s="518"/>
    </row>
    <row r="2" spans="1:5" ht="19.5" customHeight="1" thickBot="1" x14ac:dyDescent="0.25">
      <c r="A2" s="499"/>
      <c r="B2" s="486"/>
      <c r="C2" s="519" t="s">
        <v>545</v>
      </c>
      <c r="D2" s="520"/>
      <c r="E2" s="521"/>
    </row>
    <row r="3" spans="1:5" ht="14.45" customHeight="1" x14ac:dyDescent="0.2">
      <c r="A3" s="499"/>
      <c r="B3" s="486"/>
      <c r="C3" s="501" t="s">
        <v>0</v>
      </c>
      <c r="D3" s="502"/>
      <c r="E3" s="503"/>
    </row>
    <row r="4" spans="1:5" ht="14.45" customHeight="1" x14ac:dyDescent="0.25">
      <c r="A4" s="499"/>
      <c r="B4" s="486"/>
      <c r="C4" s="469" t="s">
        <v>1</v>
      </c>
      <c r="D4" s="470"/>
      <c r="E4" s="471"/>
    </row>
    <row r="5" spans="1:5" ht="14.45" customHeight="1" thickBot="1" x14ac:dyDescent="0.3">
      <c r="A5" s="500"/>
      <c r="B5" s="488"/>
      <c r="C5" s="484" t="s">
        <v>532</v>
      </c>
      <c r="D5" s="470"/>
      <c r="E5" s="471"/>
    </row>
    <row r="6" spans="1:5" ht="15" customHeight="1" x14ac:dyDescent="0.25">
      <c r="A6" s="465" t="s">
        <v>2</v>
      </c>
      <c r="B6" s="466"/>
      <c r="C6" s="469"/>
      <c r="D6" s="470"/>
      <c r="E6" s="471"/>
    </row>
    <row r="7" spans="1:5" ht="15" customHeight="1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85" t="s">
        <v>566</v>
      </c>
      <c r="B9" s="218"/>
      <c r="C9" s="210"/>
      <c r="D9" s="61"/>
      <c r="E9" s="62"/>
    </row>
    <row r="10" spans="1:5" ht="15" x14ac:dyDescent="0.25">
      <c r="A10" s="379" t="s">
        <v>345</v>
      </c>
      <c r="B10" s="60"/>
      <c r="C10" s="208"/>
      <c r="D10" s="61"/>
      <c r="E10" s="62"/>
    </row>
    <row r="11" spans="1:5" ht="15" x14ac:dyDescent="0.25">
      <c r="A11" s="60"/>
      <c r="B11" s="60"/>
      <c r="C11" s="208"/>
      <c r="D11" s="61"/>
      <c r="E11" s="62"/>
    </row>
    <row r="12" spans="1:5" ht="15" x14ac:dyDescent="0.25">
      <c r="A12" s="60"/>
      <c r="B12" s="60"/>
      <c r="C12" s="214" t="s">
        <v>400</v>
      </c>
      <c r="D12" s="61"/>
      <c r="E12" s="62"/>
    </row>
    <row r="13" spans="1:5" ht="13.15" customHeight="1" x14ac:dyDescent="0.25">
      <c r="A13" s="88" t="s">
        <v>6</v>
      </c>
      <c r="B13" s="14" t="s">
        <v>376</v>
      </c>
      <c r="C13" s="146" t="s">
        <v>378</v>
      </c>
      <c r="D13" s="92" t="s">
        <v>7</v>
      </c>
      <c r="E13" s="89" t="s">
        <v>8</v>
      </c>
    </row>
    <row r="14" spans="1:5" ht="13.15" customHeight="1" x14ac:dyDescent="0.25">
      <c r="A14" s="90" t="s">
        <v>558</v>
      </c>
      <c r="B14" s="143">
        <f t="shared" ref="B14" si="0">C14/0.82</f>
        <v>32434.146341463416</v>
      </c>
      <c r="C14" s="188">
        <v>26596</v>
      </c>
      <c r="D14" s="394"/>
      <c r="E14" s="233"/>
    </row>
    <row r="15" spans="1:5" ht="15" x14ac:dyDescent="0.25">
      <c r="A15" s="392" t="s">
        <v>212</v>
      </c>
      <c r="B15" s="143">
        <f t="shared" ref="B15:B18" si="1">C15/0.82</f>
        <v>41910.975609756097</v>
      </c>
      <c r="C15" s="188">
        <v>34367</v>
      </c>
      <c r="D15" s="29"/>
      <c r="E15" s="95" t="str">
        <f>IF(C15*D15,C15*D15,"")</f>
        <v/>
      </c>
    </row>
    <row r="16" spans="1:5" ht="15" x14ac:dyDescent="0.25">
      <c r="A16" s="90" t="s">
        <v>213</v>
      </c>
      <c r="B16" s="143">
        <f t="shared" si="1"/>
        <v>48637.804878048781</v>
      </c>
      <c r="C16" s="188">
        <v>39883</v>
      </c>
      <c r="D16" s="29"/>
      <c r="E16" s="95" t="str">
        <f>IF(C16*D16,C16*D16,"")</f>
        <v/>
      </c>
    </row>
    <row r="17" spans="1:5" ht="15" x14ac:dyDescent="0.25">
      <c r="A17" s="90" t="s">
        <v>329</v>
      </c>
      <c r="B17" s="143">
        <f t="shared" si="1"/>
        <v>57034.14634146342</v>
      </c>
      <c r="C17" s="188">
        <v>46768</v>
      </c>
      <c r="D17" s="29"/>
      <c r="E17" s="95" t="str">
        <f>IF(C17*D17,C17*D17,"")</f>
        <v/>
      </c>
    </row>
    <row r="18" spans="1:5" ht="15" x14ac:dyDescent="0.25">
      <c r="A18" s="90" t="s">
        <v>330</v>
      </c>
      <c r="B18" s="143">
        <f t="shared" si="1"/>
        <v>64858.536585365859</v>
      </c>
      <c r="C18" s="188">
        <v>53184</v>
      </c>
      <c r="D18" s="29"/>
      <c r="E18" s="95" t="str">
        <f>IF(C18*D18,C18*D18,"")</f>
        <v/>
      </c>
    </row>
    <row r="19" spans="1:5" ht="15" x14ac:dyDescent="0.25">
      <c r="A19" s="50"/>
      <c r="B19" s="50"/>
      <c r="C19" s="200"/>
      <c r="D19" s="92"/>
      <c r="E19" s="89"/>
    </row>
    <row r="20" spans="1:5" ht="15" x14ac:dyDescent="0.25">
      <c r="A20" s="88" t="s">
        <v>56</v>
      </c>
      <c r="B20" s="50"/>
      <c r="C20" s="200"/>
      <c r="D20" s="52"/>
      <c r="E20" s="89"/>
    </row>
    <row r="21" spans="1:5" ht="15" x14ac:dyDescent="0.25">
      <c r="A21" s="22" t="s">
        <v>105</v>
      </c>
      <c r="B21" s="143">
        <f t="shared" ref="B21:B24" si="2">C21/0.82</f>
        <v>887.80487804878055</v>
      </c>
      <c r="C21" s="179">
        <v>728</v>
      </c>
      <c r="D21" s="29"/>
      <c r="E21" s="95" t="str">
        <f>IF(C21*D21,C21*D21,"")</f>
        <v/>
      </c>
    </row>
    <row r="22" spans="1:5" ht="15" x14ac:dyDescent="0.25">
      <c r="A22" s="22" t="s">
        <v>236</v>
      </c>
      <c r="B22" s="143">
        <f t="shared" si="2"/>
        <v>887.80487804878055</v>
      </c>
      <c r="C22" s="179">
        <v>728</v>
      </c>
      <c r="D22" s="29"/>
      <c r="E22" s="95" t="str">
        <f>IF(C22*D22,C22*D22,"")</f>
        <v/>
      </c>
    </row>
    <row r="23" spans="1:5" ht="15" x14ac:dyDescent="0.25">
      <c r="A23" s="22" t="s">
        <v>237</v>
      </c>
      <c r="B23" s="143">
        <f t="shared" si="2"/>
        <v>4482.9268292682927</v>
      </c>
      <c r="C23" s="179">
        <v>3676</v>
      </c>
      <c r="D23" s="29"/>
      <c r="E23" s="95" t="str">
        <f>IF(C23*D23,C23*D23,"")</f>
        <v/>
      </c>
    </row>
    <row r="24" spans="1:5" ht="15" x14ac:dyDescent="0.25">
      <c r="A24" s="22" t="s">
        <v>238</v>
      </c>
      <c r="B24" s="143">
        <f t="shared" si="2"/>
        <v>8251.2195121951227</v>
      </c>
      <c r="C24" s="179">
        <v>6766</v>
      </c>
      <c r="D24" s="29"/>
      <c r="E24" s="95" t="str">
        <f>IF(C24*D24,C24*D24,"")</f>
        <v/>
      </c>
    </row>
    <row r="25" spans="1:5" ht="15" x14ac:dyDescent="0.25">
      <c r="A25" s="88"/>
      <c r="B25" s="50"/>
      <c r="C25" s="200"/>
      <c r="D25" s="52"/>
      <c r="E25" s="53"/>
    </row>
    <row r="26" spans="1:5" ht="15" x14ac:dyDescent="0.25">
      <c r="A26" s="88" t="s">
        <v>64</v>
      </c>
      <c r="B26" s="50"/>
      <c r="C26" s="200"/>
      <c r="D26" s="52"/>
      <c r="E26" s="89"/>
    </row>
    <row r="27" spans="1:5" ht="15" x14ac:dyDescent="0.25">
      <c r="A27" s="22" t="s">
        <v>181</v>
      </c>
      <c r="B27" s="143">
        <f t="shared" ref="B27:B45" si="3">C27/0.82</f>
        <v>1218.2926829268292</v>
      </c>
      <c r="C27" s="179">
        <v>999</v>
      </c>
      <c r="D27" s="29"/>
      <c r="E27" s="95" t="str">
        <f t="shared" ref="E27:E45" si="4">IF(C27*D27,C27*D27,"")</f>
        <v/>
      </c>
    </row>
    <row r="28" spans="1:5" ht="15" x14ac:dyDescent="0.25">
      <c r="A28" s="22" t="s">
        <v>239</v>
      </c>
      <c r="B28" s="143">
        <f t="shared" si="3"/>
        <v>609.7560975609756</v>
      </c>
      <c r="C28" s="179">
        <v>500</v>
      </c>
      <c r="D28" s="29"/>
      <c r="E28" s="95" t="str">
        <f t="shared" si="4"/>
        <v/>
      </c>
    </row>
    <row r="29" spans="1:5" ht="15" x14ac:dyDescent="0.25">
      <c r="A29" s="22" t="s">
        <v>80</v>
      </c>
      <c r="B29" s="143">
        <f t="shared" si="3"/>
        <v>2528.0487804878048</v>
      </c>
      <c r="C29" s="179">
        <v>2073</v>
      </c>
      <c r="D29" s="29"/>
      <c r="E29" s="95" t="str">
        <f t="shared" si="4"/>
        <v/>
      </c>
    </row>
    <row r="30" spans="1:5" ht="15" x14ac:dyDescent="0.25">
      <c r="A30" s="21" t="s">
        <v>191</v>
      </c>
      <c r="B30" s="143">
        <f t="shared" si="3"/>
        <v>465.85365853658539</v>
      </c>
      <c r="C30" s="179">
        <v>382</v>
      </c>
      <c r="D30" s="29"/>
      <c r="E30" s="95" t="str">
        <f t="shared" si="4"/>
        <v/>
      </c>
    </row>
    <row r="31" spans="1:5" ht="15" x14ac:dyDescent="0.25">
      <c r="A31" s="22" t="s">
        <v>82</v>
      </c>
      <c r="B31" s="143">
        <f t="shared" si="3"/>
        <v>652.43902439024396</v>
      </c>
      <c r="C31" s="179">
        <v>535</v>
      </c>
      <c r="D31" s="29"/>
      <c r="E31" s="95" t="str">
        <f t="shared" si="4"/>
        <v/>
      </c>
    </row>
    <row r="32" spans="1:5" ht="15" x14ac:dyDescent="0.25">
      <c r="A32" s="22" t="s">
        <v>83</v>
      </c>
      <c r="B32" s="143">
        <f t="shared" si="3"/>
        <v>324.39024390243907</v>
      </c>
      <c r="C32" s="179">
        <v>266</v>
      </c>
      <c r="D32" s="29"/>
      <c r="E32" s="95" t="str">
        <f t="shared" si="4"/>
        <v/>
      </c>
    </row>
    <row r="33" spans="1:5" ht="30" x14ac:dyDescent="0.25">
      <c r="A33" s="396" t="s">
        <v>331</v>
      </c>
      <c r="B33" s="143">
        <f t="shared" si="3"/>
        <v>2898.7804878048782</v>
      </c>
      <c r="C33" s="179">
        <v>2377</v>
      </c>
      <c r="D33" s="29"/>
      <c r="E33" s="95" t="str">
        <f t="shared" si="4"/>
        <v/>
      </c>
    </row>
    <row r="34" spans="1:5" ht="30" x14ac:dyDescent="0.25">
      <c r="A34" s="396" t="s">
        <v>332</v>
      </c>
      <c r="B34" s="143">
        <f t="shared" si="3"/>
        <v>891.46341463414637</v>
      </c>
      <c r="C34" s="179">
        <v>731</v>
      </c>
      <c r="D34" s="29"/>
      <c r="E34" s="95" t="str">
        <f t="shared" si="4"/>
        <v/>
      </c>
    </row>
    <row r="35" spans="1:5" ht="15" x14ac:dyDescent="0.25">
      <c r="A35" s="28" t="s">
        <v>199</v>
      </c>
      <c r="B35" s="143">
        <f t="shared" si="3"/>
        <v>224.39024390243904</v>
      </c>
      <c r="C35" s="179">
        <v>184</v>
      </c>
      <c r="D35" s="29"/>
      <c r="E35" s="95" t="str">
        <f t="shared" si="4"/>
        <v/>
      </c>
    </row>
    <row r="36" spans="1:5" ht="15" x14ac:dyDescent="0.25">
      <c r="A36" s="28" t="s">
        <v>280</v>
      </c>
      <c r="B36" s="143">
        <f t="shared" si="3"/>
        <v>1584.1463414634147</v>
      </c>
      <c r="C36" s="188">
        <v>1299</v>
      </c>
      <c r="D36" s="29"/>
      <c r="E36" s="95" t="str">
        <f t="shared" si="4"/>
        <v/>
      </c>
    </row>
    <row r="37" spans="1:5" ht="15" x14ac:dyDescent="0.25">
      <c r="A37" s="28" t="s">
        <v>375</v>
      </c>
      <c r="B37" s="143">
        <f t="shared" si="3"/>
        <v>457.31707317073176</v>
      </c>
      <c r="C37" s="188">
        <v>375</v>
      </c>
      <c r="D37" s="29"/>
      <c r="E37" s="95" t="str">
        <f t="shared" si="4"/>
        <v/>
      </c>
    </row>
    <row r="38" spans="1:5" ht="15" x14ac:dyDescent="0.25">
      <c r="A38" s="28" t="s">
        <v>221</v>
      </c>
      <c r="B38" s="143">
        <f t="shared" si="3"/>
        <v>875.60975609756099</v>
      </c>
      <c r="C38" s="188">
        <v>718</v>
      </c>
      <c r="D38" s="29"/>
      <c r="E38" s="95" t="str">
        <f t="shared" si="4"/>
        <v/>
      </c>
    </row>
    <row r="39" spans="1:5" ht="15" x14ac:dyDescent="0.25">
      <c r="A39" s="28" t="s">
        <v>183</v>
      </c>
      <c r="B39" s="143">
        <f t="shared" si="3"/>
        <v>1467.0731707317075</v>
      </c>
      <c r="C39" s="179">
        <v>1203</v>
      </c>
      <c r="D39" s="29"/>
      <c r="E39" s="95" t="str">
        <f t="shared" si="4"/>
        <v/>
      </c>
    </row>
    <row r="40" spans="1:5" ht="15" x14ac:dyDescent="0.25">
      <c r="A40" s="28" t="s">
        <v>125</v>
      </c>
      <c r="B40" s="143">
        <f t="shared" si="3"/>
        <v>1471.9512195121952</v>
      </c>
      <c r="C40" s="179">
        <v>1207</v>
      </c>
      <c r="D40" s="29"/>
      <c r="E40" s="95" t="str">
        <f t="shared" si="4"/>
        <v/>
      </c>
    </row>
    <row r="41" spans="1:5" ht="15" x14ac:dyDescent="0.25">
      <c r="A41" s="28" t="s">
        <v>126</v>
      </c>
      <c r="B41" s="143">
        <f t="shared" si="3"/>
        <v>1337.8048780487807</v>
      </c>
      <c r="C41" s="179">
        <v>1097</v>
      </c>
      <c r="D41" s="29"/>
      <c r="E41" s="95" t="str">
        <f t="shared" si="4"/>
        <v/>
      </c>
    </row>
    <row r="42" spans="1:5" ht="15" x14ac:dyDescent="0.25">
      <c r="A42" s="28" t="s">
        <v>127</v>
      </c>
      <c r="B42" s="143">
        <f t="shared" si="3"/>
        <v>1002.439024390244</v>
      </c>
      <c r="C42" s="179">
        <v>822</v>
      </c>
      <c r="D42" s="29"/>
      <c r="E42" s="95" t="str">
        <f t="shared" si="4"/>
        <v/>
      </c>
    </row>
    <row r="43" spans="1:5" ht="30" x14ac:dyDescent="0.25">
      <c r="A43" s="396" t="s">
        <v>333</v>
      </c>
      <c r="B43" s="143">
        <f t="shared" si="3"/>
        <v>1303.6585365853659</v>
      </c>
      <c r="C43" s="179">
        <v>1069</v>
      </c>
      <c r="D43" s="29"/>
      <c r="E43" s="95" t="str">
        <f t="shared" si="4"/>
        <v/>
      </c>
    </row>
    <row r="44" spans="1:5" ht="15" x14ac:dyDescent="0.25">
      <c r="A44" s="28" t="s">
        <v>241</v>
      </c>
      <c r="B44" s="143">
        <f t="shared" si="3"/>
        <v>5037.8048780487807</v>
      </c>
      <c r="C44" s="179">
        <v>4131</v>
      </c>
      <c r="D44" s="29"/>
      <c r="E44" s="95" t="str">
        <f t="shared" si="4"/>
        <v/>
      </c>
    </row>
    <row r="45" spans="1:5" ht="15" x14ac:dyDescent="0.25">
      <c r="A45" s="28" t="s">
        <v>85</v>
      </c>
      <c r="B45" s="143">
        <f t="shared" si="3"/>
        <v>2462.1951219512198</v>
      </c>
      <c r="C45" s="188">
        <v>2019</v>
      </c>
      <c r="D45" s="29"/>
      <c r="E45" s="95" t="str">
        <f t="shared" si="4"/>
        <v/>
      </c>
    </row>
    <row r="46" spans="1:5" ht="15" x14ac:dyDescent="0.25">
      <c r="A46" s="28" t="s">
        <v>559</v>
      </c>
      <c r="B46" s="143">
        <f t="shared" ref="B46" si="5">C46/0.82</f>
        <v>0</v>
      </c>
      <c r="C46" s="188">
        <v>0</v>
      </c>
      <c r="D46" s="29"/>
      <c r="E46" s="95" t="str">
        <f t="shared" ref="E46" si="6">IF(C46*D46,C46*D46,"")</f>
        <v/>
      </c>
    </row>
    <row r="47" spans="1:5" ht="15" x14ac:dyDescent="0.25">
      <c r="A47" s="50"/>
      <c r="B47" s="142"/>
      <c r="C47" s="200"/>
      <c r="D47" s="52"/>
      <c r="E47" s="53"/>
    </row>
    <row r="48" spans="1:5" ht="15" x14ac:dyDescent="0.25">
      <c r="A48" s="50"/>
      <c r="B48" s="50"/>
      <c r="C48" s="200"/>
      <c r="D48" s="52"/>
      <c r="E48" s="53" t="str">
        <f>IF(C53*D48,C53*D48,"")</f>
        <v/>
      </c>
    </row>
    <row r="49" spans="1:5" ht="15" x14ac:dyDescent="0.25">
      <c r="A49" s="88" t="s">
        <v>65</v>
      </c>
      <c r="B49" s="50"/>
      <c r="C49" s="200"/>
      <c r="D49" s="52"/>
      <c r="E49" s="53" t="str">
        <f>IF(C54*D49,C54*D49,"")</f>
        <v/>
      </c>
    </row>
    <row r="50" spans="1:5" ht="15" x14ac:dyDescent="0.25">
      <c r="A50" s="28" t="s">
        <v>281</v>
      </c>
      <c r="B50" s="143">
        <f t="shared" ref="B50:B55" si="7">C50/0.82</f>
        <v>5231.707317073171</v>
      </c>
      <c r="C50" s="188">
        <v>4290</v>
      </c>
      <c r="D50" s="29"/>
      <c r="E50" s="95" t="str">
        <f>IF(C55*D50,C55*D50,"")</f>
        <v/>
      </c>
    </row>
    <row r="51" spans="1:5" ht="15" x14ac:dyDescent="0.25">
      <c r="A51" s="28" t="s">
        <v>282</v>
      </c>
      <c r="B51" s="143">
        <f t="shared" si="7"/>
        <v>9584.1463414634145</v>
      </c>
      <c r="C51" s="188">
        <v>7859</v>
      </c>
      <c r="D51" s="239"/>
      <c r="E51" s="239"/>
    </row>
    <row r="52" spans="1:5" ht="15" x14ac:dyDescent="0.25">
      <c r="A52" s="28" t="s">
        <v>334</v>
      </c>
      <c r="B52" s="143">
        <f t="shared" si="7"/>
        <v>4352.4390243902444</v>
      </c>
      <c r="C52" s="188">
        <v>3569</v>
      </c>
      <c r="D52" s="29"/>
      <c r="E52" s="239"/>
    </row>
    <row r="53" spans="1:5" ht="15" x14ac:dyDescent="0.25">
      <c r="A53" s="28" t="s">
        <v>335</v>
      </c>
      <c r="B53" s="143">
        <f t="shared" si="7"/>
        <v>7429.2682926829275</v>
      </c>
      <c r="C53" s="188">
        <v>6092</v>
      </c>
      <c r="D53" s="29"/>
      <c r="E53" s="95"/>
    </row>
    <row r="54" spans="1:5" ht="15" x14ac:dyDescent="0.25">
      <c r="A54" s="91" t="s">
        <v>363</v>
      </c>
      <c r="B54" s="149">
        <f t="shared" si="7"/>
        <v>773.17073170731715</v>
      </c>
      <c r="C54" s="215">
        <v>634</v>
      </c>
      <c r="D54" s="29"/>
      <c r="E54" s="95"/>
    </row>
    <row r="55" spans="1:5" ht="45" customHeight="1" x14ac:dyDescent="0.25">
      <c r="A55" s="550" t="s">
        <v>362</v>
      </c>
      <c r="B55" s="143">
        <f t="shared" si="7"/>
        <v>3234.146341463415</v>
      </c>
      <c r="C55" s="189">
        <v>2652</v>
      </c>
      <c r="D55" s="29"/>
      <c r="E55" s="95"/>
    </row>
    <row r="56" spans="1:5" ht="15" x14ac:dyDescent="0.25">
      <c r="A56" s="396" t="s">
        <v>560</v>
      </c>
      <c r="B56" s="143">
        <f t="shared" ref="B56" si="8">C56/0.82</f>
        <v>0</v>
      </c>
      <c r="C56" s="189">
        <v>0</v>
      </c>
      <c r="D56" s="29"/>
      <c r="E56" s="95"/>
    </row>
    <row r="57" spans="1:5" ht="15" x14ac:dyDescent="0.25">
      <c r="A57" s="50"/>
      <c r="B57" s="50"/>
      <c r="C57" s="88"/>
      <c r="D57" s="52"/>
      <c r="E57" s="53"/>
    </row>
    <row r="58" spans="1:5" ht="15" x14ac:dyDescent="0.25">
      <c r="A58" s="88" t="s">
        <v>69</v>
      </c>
      <c r="B58" s="50"/>
      <c r="C58" s="200"/>
      <c r="D58" s="52"/>
      <c r="E58" s="89"/>
    </row>
    <row r="59" spans="1:5" ht="15" x14ac:dyDescent="0.25">
      <c r="A59" s="22" t="s">
        <v>155</v>
      </c>
      <c r="B59" s="143">
        <f t="shared" ref="B59:B61" si="9">C59/0.82</f>
        <v>845.1219512195122</v>
      </c>
      <c r="C59" s="337">
        <v>693</v>
      </c>
      <c r="D59" s="29"/>
      <c r="E59" s="95" t="str">
        <f>IF(C66*D59,C66*D59,"")</f>
        <v/>
      </c>
    </row>
    <row r="60" spans="1:5" ht="15" x14ac:dyDescent="0.25">
      <c r="A60" s="22" t="s">
        <v>338</v>
      </c>
      <c r="B60" s="143">
        <f t="shared" si="9"/>
        <v>271.95121951219517</v>
      </c>
      <c r="C60" s="179">
        <v>223</v>
      </c>
      <c r="D60" s="29"/>
      <c r="E60" s="95" t="str">
        <f>IF(C67*D60,C67*D60,"")</f>
        <v/>
      </c>
    </row>
    <row r="61" spans="1:5" ht="15" x14ac:dyDescent="0.25">
      <c r="A61" s="22" t="s">
        <v>98</v>
      </c>
      <c r="B61" s="143">
        <f t="shared" si="9"/>
        <v>724.39024390243912</v>
      </c>
      <c r="C61" s="179">
        <v>594</v>
      </c>
      <c r="D61" s="29"/>
      <c r="E61" s="95" t="str">
        <f>IF(C68*D61,C68*D61,"")</f>
        <v/>
      </c>
    </row>
    <row r="62" spans="1:5" ht="15" x14ac:dyDescent="0.25">
      <c r="A62" s="28" t="s">
        <v>274</v>
      </c>
      <c r="B62" s="22">
        <f t="shared" ref="B62:B63" si="10">C62*1.18</f>
        <v>13364.679999999998</v>
      </c>
      <c r="C62" s="179">
        <v>11326</v>
      </c>
      <c r="D62" s="29"/>
      <c r="E62" s="95" t="str">
        <f>IF(C69*D62,C69*D62,"")</f>
        <v/>
      </c>
    </row>
    <row r="63" spans="1:5" ht="30" x14ac:dyDescent="0.25">
      <c r="A63" s="396" t="s">
        <v>312</v>
      </c>
      <c r="B63" s="22">
        <f t="shared" si="10"/>
        <v>10242.4</v>
      </c>
      <c r="C63" s="179">
        <v>8680</v>
      </c>
      <c r="D63" s="29"/>
      <c r="E63" s="95" t="str">
        <f>IF(C70*D63,C70*D63,"")</f>
        <v/>
      </c>
    </row>
    <row r="64" spans="1:5" ht="15" x14ac:dyDescent="0.25">
      <c r="A64" s="50"/>
      <c r="B64" s="50"/>
      <c r="C64" s="200"/>
      <c r="D64" s="52"/>
      <c r="E64" s="53" t="str">
        <f>IF(C74*D64,C74*D64,"")</f>
        <v/>
      </c>
    </row>
    <row r="65" spans="1:5" ht="15" x14ac:dyDescent="0.25">
      <c r="A65" s="88" t="s">
        <v>12</v>
      </c>
      <c r="B65" s="50"/>
      <c r="C65" s="200"/>
      <c r="D65" s="52"/>
      <c r="E65" s="53" t="str">
        <f>IF(C75*D65,C75*D65,"")</f>
        <v/>
      </c>
    </row>
    <row r="66" spans="1:5" ht="15" x14ac:dyDescent="0.25">
      <c r="A66" s="22" t="s">
        <v>89</v>
      </c>
      <c r="B66" s="152">
        <f t="shared" ref="B66:B69" si="11">C66*1.18</f>
        <v>0</v>
      </c>
      <c r="C66" s="188">
        <v>0</v>
      </c>
      <c r="D66" s="29"/>
      <c r="E66" s="95"/>
    </row>
    <row r="67" spans="1:5" ht="15" x14ac:dyDescent="0.25">
      <c r="A67" s="22" t="s">
        <v>90</v>
      </c>
      <c r="B67" s="152">
        <f t="shared" si="11"/>
        <v>0</v>
      </c>
      <c r="C67" s="188">
        <v>0</v>
      </c>
      <c r="D67" s="29"/>
      <c r="E67" s="95"/>
    </row>
    <row r="68" spans="1:5" ht="15" x14ac:dyDescent="0.25">
      <c r="A68" s="22" t="s">
        <v>91</v>
      </c>
      <c r="B68" s="152">
        <f t="shared" si="11"/>
        <v>0</v>
      </c>
      <c r="C68" s="188">
        <v>0</v>
      </c>
      <c r="D68" s="29"/>
      <c r="E68" s="95" t="str">
        <f>IF(C78*D68,C78*D68,"")</f>
        <v/>
      </c>
    </row>
    <row r="69" spans="1:5" ht="15" x14ac:dyDescent="0.25">
      <c r="A69" s="22" t="s">
        <v>92</v>
      </c>
      <c r="B69" s="152">
        <f t="shared" si="11"/>
        <v>0</v>
      </c>
      <c r="C69" s="188">
        <v>0</v>
      </c>
      <c r="D69" s="29"/>
      <c r="E69" s="95" t="str">
        <f>IF(C79*D69,C79*D69,"")</f>
        <v/>
      </c>
    </row>
    <row r="70" spans="1:5" ht="15" x14ac:dyDescent="0.25">
      <c r="A70" s="22" t="s">
        <v>93</v>
      </c>
      <c r="B70" s="143">
        <f t="shared" ref="B70" si="12">C70/0.82</f>
        <v>1739.0243902439026</v>
      </c>
      <c r="C70" s="188">
        <v>1426</v>
      </c>
      <c r="D70" s="233"/>
      <c r="E70" s="234"/>
    </row>
    <row r="71" spans="1:5" ht="15" x14ac:dyDescent="0.25">
      <c r="A71" s="50"/>
      <c r="B71" s="50"/>
      <c r="C71" s="200"/>
      <c r="D71" s="89"/>
      <c r="E71" s="237"/>
    </row>
    <row r="72" spans="1:5" ht="15" x14ac:dyDescent="0.25">
      <c r="A72" s="88" t="s">
        <v>14</v>
      </c>
      <c r="B72" s="50"/>
      <c r="C72" s="200"/>
      <c r="D72" s="89"/>
      <c r="E72" s="238"/>
    </row>
    <row r="73" spans="1:5" ht="15" x14ac:dyDescent="0.25">
      <c r="A73" s="28" t="s">
        <v>96</v>
      </c>
      <c r="B73" s="152">
        <f t="shared" ref="B73:B75" si="13">C73*1.18</f>
        <v>0</v>
      </c>
      <c r="C73" s="188">
        <v>0</v>
      </c>
      <c r="D73" s="395"/>
      <c r="E73" s="393"/>
    </row>
    <row r="74" spans="1:5" ht="15" x14ac:dyDescent="0.25">
      <c r="A74" s="28" t="s">
        <v>97</v>
      </c>
      <c r="B74" s="152">
        <f t="shared" si="13"/>
        <v>0</v>
      </c>
      <c r="C74" s="188">
        <v>0</v>
      </c>
      <c r="D74" s="235"/>
      <c r="E74" s="236"/>
    </row>
    <row r="75" spans="1:5" ht="15" x14ac:dyDescent="0.25">
      <c r="A75" s="28" t="s">
        <v>283</v>
      </c>
      <c r="B75" s="152">
        <f t="shared" si="13"/>
        <v>751.66</v>
      </c>
      <c r="C75" s="188">
        <v>637</v>
      </c>
      <c r="D75" s="235"/>
      <c r="E75" s="236"/>
    </row>
    <row r="76" spans="1:5" ht="15" x14ac:dyDescent="0.25">
      <c r="A76" s="50"/>
      <c r="B76" s="50"/>
      <c r="C76" s="200"/>
    </row>
    <row r="77" spans="1:5" ht="15" x14ac:dyDescent="0.25">
      <c r="A77" s="88" t="s">
        <v>15</v>
      </c>
      <c r="B77" s="50"/>
      <c r="C77" s="200"/>
    </row>
    <row r="78" spans="1:5" ht="15" x14ac:dyDescent="0.25">
      <c r="A78" s="397" t="s">
        <v>339</v>
      </c>
      <c r="B78" s="28"/>
      <c r="C78" s="188">
        <v>3.5</v>
      </c>
      <c r="D78" s="235"/>
      <c r="E78" s="236"/>
    </row>
    <row r="79" spans="1:5" ht="15" x14ac:dyDescent="0.25">
      <c r="A79" s="28" t="s">
        <v>16</v>
      </c>
      <c r="B79" s="28"/>
      <c r="C79" s="188">
        <v>1.85</v>
      </c>
      <c r="D79" s="235"/>
      <c r="E79" s="236"/>
    </row>
    <row r="80" spans="1:5" ht="15" x14ac:dyDescent="0.25">
      <c r="A80" s="50"/>
      <c r="B80" s="50"/>
      <c r="C80" s="216"/>
      <c r="D80" s="89" t="s">
        <v>17</v>
      </c>
      <c r="E80" s="232">
        <f>SUM(E25:E79)</f>
        <v>0</v>
      </c>
    </row>
    <row r="81" spans="1:5" ht="15" x14ac:dyDescent="0.25">
      <c r="A81" s="50"/>
      <c r="B81" s="50"/>
      <c r="C81" s="217"/>
      <c r="D81" s="89" t="s">
        <v>19</v>
      </c>
      <c r="E81" s="96" t="e">
        <f>SUM(#REF!*(E80)/100)</f>
        <v>#REF!</v>
      </c>
    </row>
    <row r="82" spans="1:5" ht="15" x14ac:dyDescent="0.25">
      <c r="A82" s="50"/>
      <c r="B82" s="50"/>
      <c r="C82" s="216"/>
      <c r="D82" s="89" t="s">
        <v>20</v>
      </c>
      <c r="E82" s="97" t="e">
        <f>E80+E81</f>
        <v>#REF!</v>
      </c>
    </row>
    <row r="83" spans="1:5" ht="15" x14ac:dyDescent="0.25">
      <c r="A83" s="107"/>
      <c r="B83" s="107"/>
      <c r="C83" s="207"/>
    </row>
  </sheetData>
  <mergeCells count="10">
    <mergeCell ref="C7:E7"/>
    <mergeCell ref="A8:E8"/>
    <mergeCell ref="A1:B5"/>
    <mergeCell ref="C1:E1"/>
    <mergeCell ref="C2:E2"/>
    <mergeCell ref="C3:E3"/>
    <mergeCell ref="C4:E4"/>
    <mergeCell ref="C5:E5"/>
    <mergeCell ref="A6:B7"/>
    <mergeCell ref="C6:E6"/>
  </mergeCells>
  <hyperlinks>
    <hyperlink ref="C7" r:id="rId1" xr:uid="{B153042F-BD0F-42AF-83AD-8C746F74F78D}"/>
    <hyperlink ref="C5" r:id="rId2" xr:uid="{DD8870AE-2879-4170-A4F3-6C63B1AE9D3D}"/>
  </hyperlinks>
  <pageMargins left="0.5" right="0.5" top="0.5" bottom="0.5" header="0.5" footer="0.5"/>
  <pageSetup orientation="portrait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54E4C-A01C-49AC-BA41-A9819A3442EE}">
  <dimension ref="A1:E68"/>
  <sheetViews>
    <sheetView workbookViewId="0">
      <selection activeCell="I18" sqref="I18"/>
    </sheetView>
  </sheetViews>
  <sheetFormatPr defaultRowHeight="12.75" x14ac:dyDescent="0.2"/>
  <cols>
    <col min="1" max="1" width="46.42578125" style="7" customWidth="1"/>
    <col min="2" max="2" width="9.85546875" style="7" customWidth="1"/>
    <col min="3" max="3" width="10.28515625" style="225" bestFit="1" customWidth="1"/>
    <col min="4" max="4" width="6.140625" style="9" customWidth="1"/>
    <col min="5" max="5" width="14.28515625" style="8" customWidth="1"/>
    <col min="6" max="250" width="8.7109375" style="7"/>
    <col min="251" max="251" width="8.85546875" style="7" customWidth="1"/>
    <col min="252" max="255" width="8.7109375" style="7"/>
    <col min="256" max="256" width="6" style="7" customWidth="1"/>
    <col min="257" max="257" width="6.42578125" style="7" customWidth="1"/>
    <col min="258" max="259" width="8.7109375" style="7"/>
    <col min="260" max="260" width="14.28515625" style="7" customWidth="1"/>
    <col min="261" max="506" width="8.7109375" style="7"/>
    <col min="507" max="507" width="8.85546875" style="7" customWidth="1"/>
    <col min="508" max="511" width="8.7109375" style="7"/>
    <col min="512" max="512" width="6" style="7" customWidth="1"/>
    <col min="513" max="513" width="6.42578125" style="7" customWidth="1"/>
    <col min="514" max="515" width="8.7109375" style="7"/>
    <col min="516" max="516" width="14.28515625" style="7" customWidth="1"/>
    <col min="517" max="762" width="8.7109375" style="7"/>
    <col min="763" max="763" width="8.85546875" style="7" customWidth="1"/>
    <col min="764" max="767" width="8.7109375" style="7"/>
    <col min="768" max="768" width="6" style="7" customWidth="1"/>
    <col min="769" max="769" width="6.42578125" style="7" customWidth="1"/>
    <col min="770" max="771" width="8.7109375" style="7"/>
    <col min="772" max="772" width="14.28515625" style="7" customWidth="1"/>
    <col min="773" max="1018" width="8.7109375" style="7"/>
    <col min="1019" max="1019" width="8.85546875" style="7" customWidth="1"/>
    <col min="1020" max="1023" width="8.7109375" style="7"/>
    <col min="1024" max="1024" width="6" style="7" customWidth="1"/>
    <col min="1025" max="1025" width="6.42578125" style="7" customWidth="1"/>
    <col min="1026" max="1027" width="8.7109375" style="7"/>
    <col min="1028" max="1028" width="14.28515625" style="7" customWidth="1"/>
    <col min="1029" max="1274" width="8.7109375" style="7"/>
    <col min="1275" max="1275" width="8.85546875" style="7" customWidth="1"/>
    <col min="1276" max="1279" width="8.7109375" style="7"/>
    <col min="1280" max="1280" width="6" style="7" customWidth="1"/>
    <col min="1281" max="1281" width="6.42578125" style="7" customWidth="1"/>
    <col min="1282" max="1283" width="8.7109375" style="7"/>
    <col min="1284" max="1284" width="14.28515625" style="7" customWidth="1"/>
    <col min="1285" max="1530" width="8.7109375" style="7"/>
    <col min="1531" max="1531" width="8.85546875" style="7" customWidth="1"/>
    <col min="1532" max="1535" width="8.7109375" style="7"/>
    <col min="1536" max="1536" width="6" style="7" customWidth="1"/>
    <col min="1537" max="1537" width="6.42578125" style="7" customWidth="1"/>
    <col min="1538" max="1539" width="8.7109375" style="7"/>
    <col min="1540" max="1540" width="14.28515625" style="7" customWidth="1"/>
    <col min="1541" max="1786" width="8.7109375" style="7"/>
    <col min="1787" max="1787" width="8.85546875" style="7" customWidth="1"/>
    <col min="1788" max="1791" width="8.7109375" style="7"/>
    <col min="1792" max="1792" width="6" style="7" customWidth="1"/>
    <col min="1793" max="1793" width="6.42578125" style="7" customWidth="1"/>
    <col min="1794" max="1795" width="8.7109375" style="7"/>
    <col min="1796" max="1796" width="14.28515625" style="7" customWidth="1"/>
    <col min="1797" max="2042" width="8.7109375" style="7"/>
    <col min="2043" max="2043" width="8.85546875" style="7" customWidth="1"/>
    <col min="2044" max="2047" width="8.7109375" style="7"/>
    <col min="2048" max="2048" width="6" style="7" customWidth="1"/>
    <col min="2049" max="2049" width="6.42578125" style="7" customWidth="1"/>
    <col min="2050" max="2051" width="8.7109375" style="7"/>
    <col min="2052" max="2052" width="14.28515625" style="7" customWidth="1"/>
    <col min="2053" max="2298" width="8.7109375" style="7"/>
    <col min="2299" max="2299" width="8.85546875" style="7" customWidth="1"/>
    <col min="2300" max="2303" width="8.7109375" style="7"/>
    <col min="2304" max="2304" width="6" style="7" customWidth="1"/>
    <col min="2305" max="2305" width="6.42578125" style="7" customWidth="1"/>
    <col min="2306" max="2307" width="8.7109375" style="7"/>
    <col min="2308" max="2308" width="14.28515625" style="7" customWidth="1"/>
    <col min="2309" max="2554" width="8.7109375" style="7"/>
    <col min="2555" max="2555" width="8.85546875" style="7" customWidth="1"/>
    <col min="2556" max="2559" width="8.7109375" style="7"/>
    <col min="2560" max="2560" width="6" style="7" customWidth="1"/>
    <col min="2561" max="2561" width="6.42578125" style="7" customWidth="1"/>
    <col min="2562" max="2563" width="8.7109375" style="7"/>
    <col min="2564" max="2564" width="14.28515625" style="7" customWidth="1"/>
    <col min="2565" max="2810" width="8.7109375" style="7"/>
    <col min="2811" max="2811" width="8.85546875" style="7" customWidth="1"/>
    <col min="2812" max="2815" width="8.7109375" style="7"/>
    <col min="2816" max="2816" width="6" style="7" customWidth="1"/>
    <col min="2817" max="2817" width="6.42578125" style="7" customWidth="1"/>
    <col min="2818" max="2819" width="8.7109375" style="7"/>
    <col min="2820" max="2820" width="14.28515625" style="7" customWidth="1"/>
    <col min="2821" max="3066" width="8.7109375" style="7"/>
    <col min="3067" max="3067" width="8.85546875" style="7" customWidth="1"/>
    <col min="3068" max="3071" width="8.7109375" style="7"/>
    <col min="3072" max="3072" width="6" style="7" customWidth="1"/>
    <col min="3073" max="3073" width="6.42578125" style="7" customWidth="1"/>
    <col min="3074" max="3075" width="8.7109375" style="7"/>
    <col min="3076" max="3076" width="14.28515625" style="7" customWidth="1"/>
    <col min="3077" max="3322" width="8.7109375" style="7"/>
    <col min="3323" max="3323" width="8.85546875" style="7" customWidth="1"/>
    <col min="3324" max="3327" width="8.7109375" style="7"/>
    <col min="3328" max="3328" width="6" style="7" customWidth="1"/>
    <col min="3329" max="3329" width="6.42578125" style="7" customWidth="1"/>
    <col min="3330" max="3331" width="8.7109375" style="7"/>
    <col min="3332" max="3332" width="14.28515625" style="7" customWidth="1"/>
    <col min="3333" max="3578" width="8.7109375" style="7"/>
    <col min="3579" max="3579" width="8.85546875" style="7" customWidth="1"/>
    <col min="3580" max="3583" width="8.7109375" style="7"/>
    <col min="3584" max="3584" width="6" style="7" customWidth="1"/>
    <col min="3585" max="3585" width="6.42578125" style="7" customWidth="1"/>
    <col min="3586" max="3587" width="8.7109375" style="7"/>
    <col min="3588" max="3588" width="14.28515625" style="7" customWidth="1"/>
    <col min="3589" max="3834" width="8.7109375" style="7"/>
    <col min="3835" max="3835" width="8.85546875" style="7" customWidth="1"/>
    <col min="3836" max="3839" width="8.7109375" style="7"/>
    <col min="3840" max="3840" width="6" style="7" customWidth="1"/>
    <col min="3841" max="3841" width="6.42578125" style="7" customWidth="1"/>
    <col min="3842" max="3843" width="8.7109375" style="7"/>
    <col min="3844" max="3844" width="14.28515625" style="7" customWidth="1"/>
    <col min="3845" max="4090" width="8.7109375" style="7"/>
    <col min="4091" max="4091" width="8.85546875" style="7" customWidth="1"/>
    <col min="4092" max="4095" width="8.7109375" style="7"/>
    <col min="4096" max="4096" width="6" style="7" customWidth="1"/>
    <col min="4097" max="4097" width="6.42578125" style="7" customWidth="1"/>
    <col min="4098" max="4099" width="8.7109375" style="7"/>
    <col min="4100" max="4100" width="14.28515625" style="7" customWidth="1"/>
    <col min="4101" max="4346" width="8.7109375" style="7"/>
    <col min="4347" max="4347" width="8.85546875" style="7" customWidth="1"/>
    <col min="4348" max="4351" width="8.7109375" style="7"/>
    <col min="4352" max="4352" width="6" style="7" customWidth="1"/>
    <col min="4353" max="4353" width="6.42578125" style="7" customWidth="1"/>
    <col min="4354" max="4355" width="8.7109375" style="7"/>
    <col min="4356" max="4356" width="14.28515625" style="7" customWidth="1"/>
    <col min="4357" max="4602" width="8.7109375" style="7"/>
    <col min="4603" max="4603" width="8.85546875" style="7" customWidth="1"/>
    <col min="4604" max="4607" width="8.7109375" style="7"/>
    <col min="4608" max="4608" width="6" style="7" customWidth="1"/>
    <col min="4609" max="4609" width="6.42578125" style="7" customWidth="1"/>
    <col min="4610" max="4611" width="8.7109375" style="7"/>
    <col min="4612" max="4612" width="14.28515625" style="7" customWidth="1"/>
    <col min="4613" max="4858" width="8.7109375" style="7"/>
    <col min="4859" max="4859" width="8.85546875" style="7" customWidth="1"/>
    <col min="4860" max="4863" width="8.7109375" style="7"/>
    <col min="4864" max="4864" width="6" style="7" customWidth="1"/>
    <col min="4865" max="4865" width="6.42578125" style="7" customWidth="1"/>
    <col min="4866" max="4867" width="8.7109375" style="7"/>
    <col min="4868" max="4868" width="14.28515625" style="7" customWidth="1"/>
    <col min="4869" max="5114" width="8.7109375" style="7"/>
    <col min="5115" max="5115" width="8.85546875" style="7" customWidth="1"/>
    <col min="5116" max="5119" width="8.7109375" style="7"/>
    <col min="5120" max="5120" width="6" style="7" customWidth="1"/>
    <col min="5121" max="5121" width="6.42578125" style="7" customWidth="1"/>
    <col min="5122" max="5123" width="8.7109375" style="7"/>
    <col min="5124" max="5124" width="14.28515625" style="7" customWidth="1"/>
    <col min="5125" max="5370" width="8.7109375" style="7"/>
    <col min="5371" max="5371" width="8.85546875" style="7" customWidth="1"/>
    <col min="5372" max="5375" width="8.7109375" style="7"/>
    <col min="5376" max="5376" width="6" style="7" customWidth="1"/>
    <col min="5377" max="5377" width="6.42578125" style="7" customWidth="1"/>
    <col min="5378" max="5379" width="8.7109375" style="7"/>
    <col min="5380" max="5380" width="14.28515625" style="7" customWidth="1"/>
    <col min="5381" max="5626" width="8.7109375" style="7"/>
    <col min="5627" max="5627" width="8.85546875" style="7" customWidth="1"/>
    <col min="5628" max="5631" width="8.7109375" style="7"/>
    <col min="5632" max="5632" width="6" style="7" customWidth="1"/>
    <col min="5633" max="5633" width="6.42578125" style="7" customWidth="1"/>
    <col min="5634" max="5635" width="8.7109375" style="7"/>
    <col min="5636" max="5636" width="14.28515625" style="7" customWidth="1"/>
    <col min="5637" max="5882" width="8.7109375" style="7"/>
    <col min="5883" max="5883" width="8.85546875" style="7" customWidth="1"/>
    <col min="5884" max="5887" width="8.7109375" style="7"/>
    <col min="5888" max="5888" width="6" style="7" customWidth="1"/>
    <col min="5889" max="5889" width="6.42578125" style="7" customWidth="1"/>
    <col min="5890" max="5891" width="8.7109375" style="7"/>
    <col min="5892" max="5892" width="14.28515625" style="7" customWidth="1"/>
    <col min="5893" max="6138" width="8.7109375" style="7"/>
    <col min="6139" max="6139" width="8.85546875" style="7" customWidth="1"/>
    <col min="6140" max="6143" width="8.7109375" style="7"/>
    <col min="6144" max="6144" width="6" style="7" customWidth="1"/>
    <col min="6145" max="6145" width="6.42578125" style="7" customWidth="1"/>
    <col min="6146" max="6147" width="8.7109375" style="7"/>
    <col min="6148" max="6148" width="14.28515625" style="7" customWidth="1"/>
    <col min="6149" max="6394" width="8.7109375" style="7"/>
    <col min="6395" max="6395" width="8.85546875" style="7" customWidth="1"/>
    <col min="6396" max="6399" width="8.7109375" style="7"/>
    <col min="6400" max="6400" width="6" style="7" customWidth="1"/>
    <col min="6401" max="6401" width="6.42578125" style="7" customWidth="1"/>
    <col min="6402" max="6403" width="8.7109375" style="7"/>
    <col min="6404" max="6404" width="14.28515625" style="7" customWidth="1"/>
    <col min="6405" max="6650" width="8.7109375" style="7"/>
    <col min="6651" max="6651" width="8.85546875" style="7" customWidth="1"/>
    <col min="6652" max="6655" width="8.7109375" style="7"/>
    <col min="6656" max="6656" width="6" style="7" customWidth="1"/>
    <col min="6657" max="6657" width="6.42578125" style="7" customWidth="1"/>
    <col min="6658" max="6659" width="8.7109375" style="7"/>
    <col min="6660" max="6660" width="14.28515625" style="7" customWidth="1"/>
    <col min="6661" max="6906" width="8.7109375" style="7"/>
    <col min="6907" max="6907" width="8.85546875" style="7" customWidth="1"/>
    <col min="6908" max="6911" width="8.7109375" style="7"/>
    <col min="6912" max="6912" width="6" style="7" customWidth="1"/>
    <col min="6913" max="6913" width="6.42578125" style="7" customWidth="1"/>
    <col min="6914" max="6915" width="8.7109375" style="7"/>
    <col min="6916" max="6916" width="14.28515625" style="7" customWidth="1"/>
    <col min="6917" max="7162" width="8.7109375" style="7"/>
    <col min="7163" max="7163" width="8.85546875" style="7" customWidth="1"/>
    <col min="7164" max="7167" width="8.7109375" style="7"/>
    <col min="7168" max="7168" width="6" style="7" customWidth="1"/>
    <col min="7169" max="7169" width="6.42578125" style="7" customWidth="1"/>
    <col min="7170" max="7171" width="8.7109375" style="7"/>
    <col min="7172" max="7172" width="14.28515625" style="7" customWidth="1"/>
    <col min="7173" max="7418" width="8.7109375" style="7"/>
    <col min="7419" max="7419" width="8.85546875" style="7" customWidth="1"/>
    <col min="7420" max="7423" width="8.7109375" style="7"/>
    <col min="7424" max="7424" width="6" style="7" customWidth="1"/>
    <col min="7425" max="7425" width="6.42578125" style="7" customWidth="1"/>
    <col min="7426" max="7427" width="8.7109375" style="7"/>
    <col min="7428" max="7428" width="14.28515625" style="7" customWidth="1"/>
    <col min="7429" max="7674" width="8.7109375" style="7"/>
    <col min="7675" max="7675" width="8.85546875" style="7" customWidth="1"/>
    <col min="7676" max="7679" width="8.7109375" style="7"/>
    <col min="7680" max="7680" width="6" style="7" customWidth="1"/>
    <col min="7681" max="7681" width="6.42578125" style="7" customWidth="1"/>
    <col min="7682" max="7683" width="8.7109375" style="7"/>
    <col min="7684" max="7684" width="14.28515625" style="7" customWidth="1"/>
    <col min="7685" max="7930" width="8.7109375" style="7"/>
    <col min="7931" max="7931" width="8.85546875" style="7" customWidth="1"/>
    <col min="7932" max="7935" width="8.7109375" style="7"/>
    <col min="7936" max="7936" width="6" style="7" customWidth="1"/>
    <col min="7937" max="7937" width="6.42578125" style="7" customWidth="1"/>
    <col min="7938" max="7939" width="8.7109375" style="7"/>
    <col min="7940" max="7940" width="14.28515625" style="7" customWidth="1"/>
    <col min="7941" max="8186" width="8.7109375" style="7"/>
    <col min="8187" max="8187" width="8.85546875" style="7" customWidth="1"/>
    <col min="8188" max="8191" width="8.7109375" style="7"/>
    <col min="8192" max="8192" width="6" style="7" customWidth="1"/>
    <col min="8193" max="8193" width="6.42578125" style="7" customWidth="1"/>
    <col min="8194" max="8195" width="8.7109375" style="7"/>
    <col min="8196" max="8196" width="14.28515625" style="7" customWidth="1"/>
    <col min="8197" max="8442" width="8.7109375" style="7"/>
    <col min="8443" max="8443" width="8.85546875" style="7" customWidth="1"/>
    <col min="8444" max="8447" width="8.7109375" style="7"/>
    <col min="8448" max="8448" width="6" style="7" customWidth="1"/>
    <col min="8449" max="8449" width="6.42578125" style="7" customWidth="1"/>
    <col min="8450" max="8451" width="8.7109375" style="7"/>
    <col min="8452" max="8452" width="14.28515625" style="7" customWidth="1"/>
    <col min="8453" max="8698" width="8.7109375" style="7"/>
    <col min="8699" max="8699" width="8.85546875" style="7" customWidth="1"/>
    <col min="8700" max="8703" width="8.7109375" style="7"/>
    <col min="8704" max="8704" width="6" style="7" customWidth="1"/>
    <col min="8705" max="8705" width="6.42578125" style="7" customWidth="1"/>
    <col min="8706" max="8707" width="8.7109375" style="7"/>
    <col min="8708" max="8708" width="14.28515625" style="7" customWidth="1"/>
    <col min="8709" max="8954" width="8.7109375" style="7"/>
    <col min="8955" max="8955" width="8.85546875" style="7" customWidth="1"/>
    <col min="8956" max="8959" width="8.7109375" style="7"/>
    <col min="8960" max="8960" width="6" style="7" customWidth="1"/>
    <col min="8961" max="8961" width="6.42578125" style="7" customWidth="1"/>
    <col min="8962" max="8963" width="8.7109375" style="7"/>
    <col min="8964" max="8964" width="14.28515625" style="7" customWidth="1"/>
    <col min="8965" max="9210" width="8.7109375" style="7"/>
    <col min="9211" max="9211" width="8.85546875" style="7" customWidth="1"/>
    <col min="9212" max="9215" width="8.7109375" style="7"/>
    <col min="9216" max="9216" width="6" style="7" customWidth="1"/>
    <col min="9217" max="9217" width="6.42578125" style="7" customWidth="1"/>
    <col min="9218" max="9219" width="8.7109375" style="7"/>
    <col min="9220" max="9220" width="14.28515625" style="7" customWidth="1"/>
    <col min="9221" max="9466" width="8.7109375" style="7"/>
    <col min="9467" max="9467" width="8.85546875" style="7" customWidth="1"/>
    <col min="9468" max="9471" width="8.7109375" style="7"/>
    <col min="9472" max="9472" width="6" style="7" customWidth="1"/>
    <col min="9473" max="9473" width="6.42578125" style="7" customWidth="1"/>
    <col min="9474" max="9475" width="8.7109375" style="7"/>
    <col min="9476" max="9476" width="14.28515625" style="7" customWidth="1"/>
    <col min="9477" max="9722" width="8.7109375" style="7"/>
    <col min="9723" max="9723" width="8.85546875" style="7" customWidth="1"/>
    <col min="9724" max="9727" width="8.7109375" style="7"/>
    <col min="9728" max="9728" width="6" style="7" customWidth="1"/>
    <col min="9729" max="9729" width="6.42578125" style="7" customWidth="1"/>
    <col min="9730" max="9731" width="8.7109375" style="7"/>
    <col min="9732" max="9732" width="14.28515625" style="7" customWidth="1"/>
    <col min="9733" max="9978" width="8.7109375" style="7"/>
    <col min="9979" max="9979" width="8.85546875" style="7" customWidth="1"/>
    <col min="9980" max="9983" width="8.7109375" style="7"/>
    <col min="9984" max="9984" width="6" style="7" customWidth="1"/>
    <col min="9985" max="9985" width="6.42578125" style="7" customWidth="1"/>
    <col min="9986" max="9987" width="8.7109375" style="7"/>
    <col min="9988" max="9988" width="14.28515625" style="7" customWidth="1"/>
    <col min="9989" max="10234" width="8.7109375" style="7"/>
    <col min="10235" max="10235" width="8.85546875" style="7" customWidth="1"/>
    <col min="10236" max="10239" width="8.7109375" style="7"/>
    <col min="10240" max="10240" width="6" style="7" customWidth="1"/>
    <col min="10241" max="10241" width="6.42578125" style="7" customWidth="1"/>
    <col min="10242" max="10243" width="8.7109375" style="7"/>
    <col min="10244" max="10244" width="14.28515625" style="7" customWidth="1"/>
    <col min="10245" max="10490" width="8.7109375" style="7"/>
    <col min="10491" max="10491" width="8.85546875" style="7" customWidth="1"/>
    <col min="10492" max="10495" width="8.7109375" style="7"/>
    <col min="10496" max="10496" width="6" style="7" customWidth="1"/>
    <col min="10497" max="10497" width="6.42578125" style="7" customWidth="1"/>
    <col min="10498" max="10499" width="8.7109375" style="7"/>
    <col min="10500" max="10500" width="14.28515625" style="7" customWidth="1"/>
    <col min="10501" max="10746" width="8.7109375" style="7"/>
    <col min="10747" max="10747" width="8.85546875" style="7" customWidth="1"/>
    <col min="10748" max="10751" width="8.7109375" style="7"/>
    <col min="10752" max="10752" width="6" style="7" customWidth="1"/>
    <col min="10753" max="10753" width="6.42578125" style="7" customWidth="1"/>
    <col min="10754" max="10755" width="8.7109375" style="7"/>
    <col min="10756" max="10756" width="14.28515625" style="7" customWidth="1"/>
    <col min="10757" max="11002" width="8.7109375" style="7"/>
    <col min="11003" max="11003" width="8.85546875" style="7" customWidth="1"/>
    <col min="11004" max="11007" width="8.7109375" style="7"/>
    <col min="11008" max="11008" width="6" style="7" customWidth="1"/>
    <col min="11009" max="11009" width="6.42578125" style="7" customWidth="1"/>
    <col min="11010" max="11011" width="8.7109375" style="7"/>
    <col min="11012" max="11012" width="14.28515625" style="7" customWidth="1"/>
    <col min="11013" max="11258" width="8.7109375" style="7"/>
    <col min="11259" max="11259" width="8.85546875" style="7" customWidth="1"/>
    <col min="11260" max="11263" width="8.7109375" style="7"/>
    <col min="11264" max="11264" width="6" style="7" customWidth="1"/>
    <col min="11265" max="11265" width="6.42578125" style="7" customWidth="1"/>
    <col min="11266" max="11267" width="8.7109375" style="7"/>
    <col min="11268" max="11268" width="14.28515625" style="7" customWidth="1"/>
    <col min="11269" max="11514" width="8.7109375" style="7"/>
    <col min="11515" max="11515" width="8.85546875" style="7" customWidth="1"/>
    <col min="11516" max="11519" width="8.7109375" style="7"/>
    <col min="11520" max="11520" width="6" style="7" customWidth="1"/>
    <col min="11521" max="11521" width="6.42578125" style="7" customWidth="1"/>
    <col min="11522" max="11523" width="8.7109375" style="7"/>
    <col min="11524" max="11524" width="14.28515625" style="7" customWidth="1"/>
    <col min="11525" max="11770" width="8.7109375" style="7"/>
    <col min="11771" max="11771" width="8.85546875" style="7" customWidth="1"/>
    <col min="11772" max="11775" width="8.7109375" style="7"/>
    <col min="11776" max="11776" width="6" style="7" customWidth="1"/>
    <col min="11777" max="11777" width="6.42578125" style="7" customWidth="1"/>
    <col min="11778" max="11779" width="8.7109375" style="7"/>
    <col min="11780" max="11780" width="14.28515625" style="7" customWidth="1"/>
    <col min="11781" max="12026" width="8.7109375" style="7"/>
    <col min="12027" max="12027" width="8.85546875" style="7" customWidth="1"/>
    <col min="12028" max="12031" width="8.7109375" style="7"/>
    <col min="12032" max="12032" width="6" style="7" customWidth="1"/>
    <col min="12033" max="12033" width="6.42578125" style="7" customWidth="1"/>
    <col min="12034" max="12035" width="8.7109375" style="7"/>
    <col min="12036" max="12036" width="14.28515625" style="7" customWidth="1"/>
    <col min="12037" max="12282" width="8.7109375" style="7"/>
    <col min="12283" max="12283" width="8.85546875" style="7" customWidth="1"/>
    <col min="12284" max="12287" width="8.7109375" style="7"/>
    <col min="12288" max="12288" width="6" style="7" customWidth="1"/>
    <col min="12289" max="12289" width="6.42578125" style="7" customWidth="1"/>
    <col min="12290" max="12291" width="8.7109375" style="7"/>
    <col min="12292" max="12292" width="14.28515625" style="7" customWidth="1"/>
    <col min="12293" max="12538" width="8.7109375" style="7"/>
    <col min="12539" max="12539" width="8.85546875" style="7" customWidth="1"/>
    <col min="12540" max="12543" width="8.7109375" style="7"/>
    <col min="12544" max="12544" width="6" style="7" customWidth="1"/>
    <col min="12545" max="12545" width="6.42578125" style="7" customWidth="1"/>
    <col min="12546" max="12547" width="8.7109375" style="7"/>
    <col min="12548" max="12548" width="14.28515625" style="7" customWidth="1"/>
    <col min="12549" max="12794" width="8.7109375" style="7"/>
    <col min="12795" max="12795" width="8.85546875" style="7" customWidth="1"/>
    <col min="12796" max="12799" width="8.7109375" style="7"/>
    <col min="12800" max="12800" width="6" style="7" customWidth="1"/>
    <col min="12801" max="12801" width="6.42578125" style="7" customWidth="1"/>
    <col min="12802" max="12803" width="8.7109375" style="7"/>
    <col min="12804" max="12804" width="14.28515625" style="7" customWidth="1"/>
    <col min="12805" max="13050" width="8.7109375" style="7"/>
    <col min="13051" max="13051" width="8.85546875" style="7" customWidth="1"/>
    <col min="13052" max="13055" width="8.7109375" style="7"/>
    <col min="13056" max="13056" width="6" style="7" customWidth="1"/>
    <col min="13057" max="13057" width="6.42578125" style="7" customWidth="1"/>
    <col min="13058" max="13059" width="8.7109375" style="7"/>
    <col min="13060" max="13060" width="14.28515625" style="7" customWidth="1"/>
    <col min="13061" max="13306" width="8.7109375" style="7"/>
    <col min="13307" max="13307" width="8.85546875" style="7" customWidth="1"/>
    <col min="13308" max="13311" width="8.7109375" style="7"/>
    <col min="13312" max="13312" width="6" style="7" customWidth="1"/>
    <col min="13313" max="13313" width="6.42578125" style="7" customWidth="1"/>
    <col min="13314" max="13315" width="8.7109375" style="7"/>
    <col min="13316" max="13316" width="14.28515625" style="7" customWidth="1"/>
    <col min="13317" max="13562" width="8.7109375" style="7"/>
    <col min="13563" max="13563" width="8.85546875" style="7" customWidth="1"/>
    <col min="13564" max="13567" width="8.7109375" style="7"/>
    <col min="13568" max="13568" width="6" style="7" customWidth="1"/>
    <col min="13569" max="13569" width="6.42578125" style="7" customWidth="1"/>
    <col min="13570" max="13571" width="8.7109375" style="7"/>
    <col min="13572" max="13572" width="14.28515625" style="7" customWidth="1"/>
    <col min="13573" max="13818" width="8.7109375" style="7"/>
    <col min="13819" max="13819" width="8.85546875" style="7" customWidth="1"/>
    <col min="13820" max="13823" width="8.7109375" style="7"/>
    <col min="13824" max="13824" width="6" style="7" customWidth="1"/>
    <col min="13825" max="13825" width="6.42578125" style="7" customWidth="1"/>
    <col min="13826" max="13827" width="8.7109375" style="7"/>
    <col min="13828" max="13828" width="14.28515625" style="7" customWidth="1"/>
    <col min="13829" max="14074" width="8.7109375" style="7"/>
    <col min="14075" max="14075" width="8.85546875" style="7" customWidth="1"/>
    <col min="14076" max="14079" width="8.7109375" style="7"/>
    <col min="14080" max="14080" width="6" style="7" customWidth="1"/>
    <col min="14081" max="14081" width="6.42578125" style="7" customWidth="1"/>
    <col min="14082" max="14083" width="8.7109375" style="7"/>
    <col min="14084" max="14084" width="14.28515625" style="7" customWidth="1"/>
    <col min="14085" max="14330" width="8.7109375" style="7"/>
    <col min="14331" max="14331" width="8.85546875" style="7" customWidth="1"/>
    <col min="14332" max="14335" width="8.7109375" style="7"/>
    <col min="14336" max="14336" width="6" style="7" customWidth="1"/>
    <col min="14337" max="14337" width="6.42578125" style="7" customWidth="1"/>
    <col min="14338" max="14339" width="8.7109375" style="7"/>
    <col min="14340" max="14340" width="14.28515625" style="7" customWidth="1"/>
    <col min="14341" max="14586" width="8.7109375" style="7"/>
    <col min="14587" max="14587" width="8.85546875" style="7" customWidth="1"/>
    <col min="14588" max="14591" width="8.7109375" style="7"/>
    <col min="14592" max="14592" width="6" style="7" customWidth="1"/>
    <col min="14593" max="14593" width="6.42578125" style="7" customWidth="1"/>
    <col min="14594" max="14595" width="8.7109375" style="7"/>
    <col min="14596" max="14596" width="14.28515625" style="7" customWidth="1"/>
    <col min="14597" max="14842" width="8.7109375" style="7"/>
    <col min="14843" max="14843" width="8.85546875" style="7" customWidth="1"/>
    <col min="14844" max="14847" width="8.7109375" style="7"/>
    <col min="14848" max="14848" width="6" style="7" customWidth="1"/>
    <col min="14849" max="14849" width="6.42578125" style="7" customWidth="1"/>
    <col min="14850" max="14851" width="8.7109375" style="7"/>
    <col min="14852" max="14852" width="14.28515625" style="7" customWidth="1"/>
    <col min="14853" max="15098" width="8.7109375" style="7"/>
    <col min="15099" max="15099" width="8.85546875" style="7" customWidth="1"/>
    <col min="15100" max="15103" width="8.7109375" style="7"/>
    <col min="15104" max="15104" width="6" style="7" customWidth="1"/>
    <col min="15105" max="15105" width="6.42578125" style="7" customWidth="1"/>
    <col min="15106" max="15107" width="8.7109375" style="7"/>
    <col min="15108" max="15108" width="14.28515625" style="7" customWidth="1"/>
    <col min="15109" max="15354" width="8.7109375" style="7"/>
    <col min="15355" max="15355" width="8.85546875" style="7" customWidth="1"/>
    <col min="15356" max="15359" width="8.7109375" style="7"/>
    <col min="15360" max="15360" width="6" style="7" customWidth="1"/>
    <col min="15361" max="15361" width="6.42578125" style="7" customWidth="1"/>
    <col min="15362" max="15363" width="8.7109375" style="7"/>
    <col min="15364" max="15364" width="14.28515625" style="7" customWidth="1"/>
    <col min="15365" max="15610" width="8.7109375" style="7"/>
    <col min="15611" max="15611" width="8.85546875" style="7" customWidth="1"/>
    <col min="15612" max="15615" width="8.7109375" style="7"/>
    <col min="15616" max="15616" width="6" style="7" customWidth="1"/>
    <col min="15617" max="15617" width="6.42578125" style="7" customWidth="1"/>
    <col min="15618" max="15619" width="8.7109375" style="7"/>
    <col min="15620" max="15620" width="14.28515625" style="7" customWidth="1"/>
    <col min="15621" max="15866" width="8.7109375" style="7"/>
    <col min="15867" max="15867" width="8.85546875" style="7" customWidth="1"/>
    <col min="15868" max="15871" width="8.7109375" style="7"/>
    <col min="15872" max="15872" width="6" style="7" customWidth="1"/>
    <col min="15873" max="15873" width="6.42578125" style="7" customWidth="1"/>
    <col min="15874" max="15875" width="8.7109375" style="7"/>
    <col min="15876" max="15876" width="14.28515625" style="7" customWidth="1"/>
    <col min="15877" max="16122" width="8.7109375" style="7"/>
    <col min="16123" max="16123" width="8.85546875" style="7" customWidth="1"/>
    <col min="16124" max="16127" width="8.7109375" style="7"/>
    <col min="16128" max="16128" width="6" style="7" customWidth="1"/>
    <col min="16129" max="16129" width="6.42578125" style="7" customWidth="1"/>
    <col min="16130" max="16131" width="8.7109375" style="7"/>
    <col min="16132" max="16132" width="14.28515625" style="7" customWidth="1"/>
    <col min="16133" max="16377" width="8.7109375" style="7"/>
    <col min="16378" max="16384" width="9.140625" style="7" customWidth="1"/>
  </cols>
  <sheetData>
    <row r="1" spans="1:5" ht="26.25" customHeight="1" thickBot="1" x14ac:dyDescent="0.3">
      <c r="A1" s="522" t="e" vm="1">
        <v>#VALUE!</v>
      </c>
      <c r="B1" s="523"/>
      <c r="C1" s="516" t="s">
        <v>398</v>
      </c>
      <c r="D1" s="517"/>
      <c r="E1" s="518"/>
    </row>
    <row r="2" spans="1:5" ht="16.5" thickBot="1" x14ac:dyDescent="0.25">
      <c r="A2" s="524"/>
      <c r="B2" s="462"/>
      <c r="C2" s="519" t="s">
        <v>546</v>
      </c>
      <c r="D2" s="520"/>
      <c r="E2" s="521"/>
    </row>
    <row r="3" spans="1:5" x14ac:dyDescent="0.2">
      <c r="A3" s="524"/>
      <c r="B3" s="462"/>
      <c r="C3" s="501" t="s">
        <v>0</v>
      </c>
      <c r="D3" s="502"/>
      <c r="E3" s="503"/>
    </row>
    <row r="4" spans="1:5" ht="15" x14ac:dyDescent="0.25">
      <c r="A4" s="524"/>
      <c r="B4" s="462"/>
      <c r="C4" s="469" t="s">
        <v>1</v>
      </c>
      <c r="D4" s="470"/>
      <c r="E4" s="471"/>
    </row>
    <row r="5" spans="1:5" ht="15.75" thickBot="1" x14ac:dyDescent="0.3">
      <c r="A5" s="525"/>
      <c r="B5" s="464"/>
      <c r="C5" s="484" t="s">
        <v>532</v>
      </c>
      <c r="D5" s="470"/>
      <c r="E5" s="471"/>
    </row>
    <row r="6" spans="1:5" ht="15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289" t="s">
        <v>517</v>
      </c>
      <c r="B9" s="290"/>
      <c r="C9" s="338"/>
      <c r="D9" s="283"/>
      <c r="E9" s="62"/>
    </row>
    <row r="10" spans="1:5" ht="15" x14ac:dyDescent="0.25">
      <c r="A10" s="289"/>
      <c r="B10" s="290"/>
      <c r="C10" s="338"/>
      <c r="D10" s="283"/>
      <c r="E10" s="62"/>
    </row>
    <row r="11" spans="1:5" ht="15" x14ac:dyDescent="0.25">
      <c r="A11" s="553" t="s">
        <v>518</v>
      </c>
      <c r="B11" s="553"/>
      <c r="C11" s="553"/>
      <c r="D11" s="553"/>
      <c r="E11" s="62"/>
    </row>
    <row r="12" spans="1:5" ht="15" x14ac:dyDescent="0.25">
      <c r="A12" s="60"/>
      <c r="B12" s="60"/>
      <c r="C12" s="219"/>
      <c r="D12" s="61"/>
      <c r="E12" s="62"/>
    </row>
    <row r="13" spans="1:5" ht="13.15" customHeight="1" x14ac:dyDescent="0.25">
      <c r="A13" s="63" t="s">
        <v>6</v>
      </c>
      <c r="B13" s="14" t="s">
        <v>376</v>
      </c>
      <c r="C13" s="220" t="s">
        <v>378</v>
      </c>
      <c r="D13" s="61" t="s">
        <v>7</v>
      </c>
      <c r="E13" s="62" t="s">
        <v>8</v>
      </c>
    </row>
    <row r="14" spans="1:5" ht="15" x14ac:dyDescent="0.25">
      <c r="A14" s="284" t="s">
        <v>502</v>
      </c>
      <c r="B14" s="285">
        <f t="shared" ref="B14:B19" si="0">C14/0.82</f>
        <v>96592.682926829279</v>
      </c>
      <c r="C14" s="335">
        <v>79206</v>
      </c>
      <c r="D14" s="235"/>
      <c r="E14" s="236"/>
    </row>
    <row r="15" spans="1:5" ht="15" x14ac:dyDescent="0.25">
      <c r="A15" s="284" t="s">
        <v>503</v>
      </c>
      <c r="B15" s="285">
        <f t="shared" si="0"/>
        <v>102504.87804878049</v>
      </c>
      <c r="C15" s="335">
        <v>84054</v>
      </c>
      <c r="D15" s="235"/>
      <c r="E15" s="236"/>
    </row>
    <row r="16" spans="1:5" ht="15" x14ac:dyDescent="0.25">
      <c r="A16" s="284" t="s">
        <v>504</v>
      </c>
      <c r="B16" s="285">
        <f t="shared" si="0"/>
        <v>110040.24390243903</v>
      </c>
      <c r="C16" s="341">
        <v>90233</v>
      </c>
      <c r="D16" s="235"/>
      <c r="E16" s="236"/>
    </row>
    <row r="17" spans="1:5" ht="15" x14ac:dyDescent="0.25">
      <c r="A17" s="284" t="s">
        <v>505</v>
      </c>
      <c r="B17" s="285">
        <f t="shared" si="0"/>
        <v>124676.82926829268</v>
      </c>
      <c r="C17" s="335">
        <v>102235</v>
      </c>
      <c r="D17" s="235"/>
      <c r="E17" s="236"/>
    </row>
    <row r="18" spans="1:5" ht="15" x14ac:dyDescent="0.25">
      <c r="A18" s="284" t="s">
        <v>506</v>
      </c>
      <c r="B18" s="285">
        <f t="shared" si="0"/>
        <v>130830.48780487805</v>
      </c>
      <c r="C18" s="335">
        <v>107281</v>
      </c>
      <c r="D18" s="235"/>
      <c r="E18" s="236"/>
    </row>
    <row r="19" spans="1:5" ht="15" x14ac:dyDescent="0.25">
      <c r="A19" s="284" t="s">
        <v>507</v>
      </c>
      <c r="B19" s="285">
        <f t="shared" si="0"/>
        <v>139473.17073170733</v>
      </c>
      <c r="C19" s="335">
        <v>114368</v>
      </c>
      <c r="D19" s="235"/>
      <c r="E19" s="236"/>
    </row>
    <row r="20" spans="1:5" ht="15" x14ac:dyDescent="0.25">
      <c r="A20" s="281"/>
      <c r="C20" s="339"/>
    </row>
    <row r="21" spans="1:5" ht="15" x14ac:dyDescent="0.25">
      <c r="A21" s="282" t="s">
        <v>56</v>
      </c>
      <c r="C21" s="339"/>
    </row>
    <row r="22" spans="1:5" ht="15" x14ac:dyDescent="0.25">
      <c r="A22" s="286" t="s">
        <v>508</v>
      </c>
      <c r="B22" s="285">
        <f t="shared" ref="B22:B23" si="1">C22/0.82</f>
        <v>10393.90243902439</v>
      </c>
      <c r="C22" s="337">
        <v>8523</v>
      </c>
      <c r="D22" s="235"/>
      <c r="E22" s="236"/>
    </row>
    <row r="23" spans="1:5" ht="45" x14ac:dyDescent="0.25">
      <c r="A23" s="287" t="s">
        <v>509</v>
      </c>
      <c r="B23" s="285">
        <f t="shared" si="1"/>
        <v>44140.243902439026</v>
      </c>
      <c r="C23" s="337">
        <v>36195</v>
      </c>
      <c r="D23" s="235"/>
      <c r="E23" s="236"/>
    </row>
    <row r="24" spans="1:5" ht="15" x14ac:dyDescent="0.25">
      <c r="A24" s="282"/>
      <c r="C24" s="339"/>
    </row>
    <row r="25" spans="1:5" ht="15" x14ac:dyDescent="0.25">
      <c r="A25" s="282" t="s">
        <v>40</v>
      </c>
      <c r="C25" s="339"/>
    </row>
    <row r="26" spans="1:5" ht="15" x14ac:dyDescent="0.25">
      <c r="A26" s="286" t="s">
        <v>289</v>
      </c>
      <c r="B26" s="285">
        <f t="shared" ref="B26:B38" si="2">C26/0.82</f>
        <v>1258.5365853658536</v>
      </c>
      <c r="C26" s="337">
        <v>1032</v>
      </c>
      <c r="D26" s="235"/>
      <c r="E26" s="236"/>
    </row>
    <row r="27" spans="1:5" ht="15" x14ac:dyDescent="0.25">
      <c r="A27" s="286" t="s">
        <v>239</v>
      </c>
      <c r="B27" s="285">
        <f t="shared" si="2"/>
        <v>628.04878048780495</v>
      </c>
      <c r="C27" s="337">
        <v>515</v>
      </c>
      <c r="D27" s="235"/>
      <c r="E27" s="236"/>
    </row>
    <row r="28" spans="1:5" ht="15" x14ac:dyDescent="0.25">
      <c r="A28" s="286" t="s">
        <v>80</v>
      </c>
      <c r="B28" s="285">
        <f t="shared" si="2"/>
        <v>2600</v>
      </c>
      <c r="C28" s="337">
        <v>2132</v>
      </c>
      <c r="D28" s="235"/>
      <c r="E28" s="236"/>
    </row>
    <row r="29" spans="1:5" ht="15" x14ac:dyDescent="0.25">
      <c r="A29" s="286" t="s">
        <v>290</v>
      </c>
      <c r="B29" s="285">
        <f t="shared" si="2"/>
        <v>6526.8292682926831</v>
      </c>
      <c r="C29" s="337">
        <v>5352</v>
      </c>
      <c r="D29" s="235"/>
      <c r="E29" s="236"/>
    </row>
    <row r="30" spans="1:5" ht="15" x14ac:dyDescent="0.25">
      <c r="A30" s="284" t="s">
        <v>510</v>
      </c>
      <c r="B30" s="285">
        <f t="shared" si="2"/>
        <v>652.43902439024396</v>
      </c>
      <c r="C30" s="337">
        <v>535</v>
      </c>
      <c r="D30" s="235"/>
      <c r="E30" s="236"/>
    </row>
    <row r="31" spans="1:5" ht="15" x14ac:dyDescent="0.25">
      <c r="A31" s="286" t="s">
        <v>83</v>
      </c>
      <c r="B31" s="285">
        <f t="shared" si="2"/>
        <v>324.39024390243907</v>
      </c>
      <c r="C31" s="337">
        <v>266</v>
      </c>
      <c r="D31" s="235"/>
      <c r="E31" s="236"/>
    </row>
    <row r="32" spans="1:5" ht="15" x14ac:dyDescent="0.25">
      <c r="A32" s="286" t="s">
        <v>291</v>
      </c>
      <c r="B32" s="285">
        <f t="shared" si="2"/>
        <v>3132.9268292682927</v>
      </c>
      <c r="C32" s="337">
        <v>2569</v>
      </c>
      <c r="D32" s="235"/>
      <c r="E32" s="236"/>
    </row>
    <row r="33" spans="1:5" ht="15" x14ac:dyDescent="0.25">
      <c r="A33" s="286" t="s">
        <v>218</v>
      </c>
      <c r="B33" s="285">
        <f t="shared" si="2"/>
        <v>891.46341463414637</v>
      </c>
      <c r="C33" s="337">
        <v>731</v>
      </c>
      <c r="D33" s="235"/>
      <c r="E33" s="236"/>
    </row>
    <row r="34" spans="1:5" ht="15" x14ac:dyDescent="0.25">
      <c r="A34" s="286" t="s">
        <v>178</v>
      </c>
      <c r="B34" s="285">
        <f t="shared" si="2"/>
        <v>224.39024390243904</v>
      </c>
      <c r="C34" s="337">
        <v>184</v>
      </c>
      <c r="D34" s="235"/>
      <c r="E34" s="236"/>
    </row>
    <row r="35" spans="1:5" ht="15" x14ac:dyDescent="0.25">
      <c r="A35" s="286" t="s">
        <v>126</v>
      </c>
      <c r="B35" s="285">
        <f t="shared" si="2"/>
        <v>1337.8048780487807</v>
      </c>
      <c r="C35" s="179">
        <v>1097</v>
      </c>
      <c r="D35" s="235"/>
      <c r="E35" s="236"/>
    </row>
    <row r="36" spans="1:5" ht="15" x14ac:dyDescent="0.25">
      <c r="A36" s="286" t="s">
        <v>127</v>
      </c>
      <c r="B36" s="285">
        <f t="shared" si="2"/>
        <v>1002.439024390244</v>
      </c>
      <c r="C36" s="179">
        <v>822</v>
      </c>
      <c r="D36" s="235"/>
      <c r="E36" s="236"/>
    </row>
    <row r="37" spans="1:5" ht="15" x14ac:dyDescent="0.25">
      <c r="A37" s="286" t="s">
        <v>292</v>
      </c>
      <c r="B37" s="285">
        <f t="shared" si="2"/>
        <v>1303.6585365853659</v>
      </c>
      <c r="C37" s="179">
        <v>1069</v>
      </c>
      <c r="D37" s="235"/>
      <c r="E37" s="236"/>
    </row>
    <row r="38" spans="1:5" ht="15" x14ac:dyDescent="0.25">
      <c r="A38" s="454" t="s">
        <v>511</v>
      </c>
      <c r="B38" s="285">
        <f t="shared" si="2"/>
        <v>2491.4634146341464</v>
      </c>
      <c r="C38" s="448">
        <v>2043</v>
      </c>
      <c r="D38" s="449"/>
      <c r="E38" s="450"/>
    </row>
    <row r="39" spans="1:5" ht="15.75" customHeight="1" x14ac:dyDescent="0.25">
      <c r="A39" s="551" t="s">
        <v>512</v>
      </c>
      <c r="B39" s="456"/>
      <c r="C39" s="456"/>
      <c r="D39" s="456"/>
      <c r="E39" s="552"/>
    </row>
    <row r="40" spans="1:5" ht="15" x14ac:dyDescent="0.25">
      <c r="A40" s="455" t="s">
        <v>300</v>
      </c>
      <c r="B40" s="285">
        <f t="shared" ref="B40:B49" si="3">C40/0.82</f>
        <v>4736.5853658536589</v>
      </c>
      <c r="C40" s="451">
        <v>3884</v>
      </c>
      <c r="D40" s="452"/>
      <c r="E40" s="453"/>
    </row>
    <row r="41" spans="1:5" ht="15" x14ac:dyDescent="0.25">
      <c r="A41" s="286" t="s">
        <v>301</v>
      </c>
      <c r="B41" s="285">
        <f t="shared" si="3"/>
        <v>7404.8780487804879</v>
      </c>
      <c r="C41" s="337">
        <v>6072</v>
      </c>
      <c r="D41" s="235"/>
      <c r="E41" s="236"/>
    </row>
    <row r="42" spans="1:5" ht="15" x14ac:dyDescent="0.25">
      <c r="A42" s="286" t="s">
        <v>302</v>
      </c>
      <c r="B42" s="285">
        <f t="shared" si="3"/>
        <v>1103.6585365853659</v>
      </c>
      <c r="C42" s="337">
        <v>905</v>
      </c>
      <c r="D42" s="235"/>
      <c r="E42" s="236"/>
    </row>
    <row r="43" spans="1:5" ht="15" x14ac:dyDescent="0.25">
      <c r="A43" s="286" t="s">
        <v>513</v>
      </c>
      <c r="B43" s="285">
        <f t="shared" si="3"/>
        <v>11185.365853658537</v>
      </c>
      <c r="C43" s="337">
        <v>9172</v>
      </c>
      <c r="D43" s="235"/>
      <c r="E43" s="236"/>
    </row>
    <row r="44" spans="1:5" ht="15" x14ac:dyDescent="0.25">
      <c r="A44" s="286" t="s">
        <v>85</v>
      </c>
      <c r="B44" s="285">
        <f t="shared" si="3"/>
        <v>2534.146341463415</v>
      </c>
      <c r="C44" s="337">
        <v>2078</v>
      </c>
      <c r="D44" s="235"/>
      <c r="E44" s="236"/>
    </row>
    <row r="45" spans="1:5" ht="15" x14ac:dyDescent="0.25">
      <c r="A45" s="286" t="s">
        <v>223</v>
      </c>
      <c r="B45" s="285"/>
      <c r="C45" s="340" t="s">
        <v>38</v>
      </c>
      <c r="D45" s="235"/>
      <c r="E45" s="236"/>
    </row>
    <row r="46" spans="1:5" ht="15" x14ac:dyDescent="0.25">
      <c r="A46" s="286" t="s">
        <v>514</v>
      </c>
      <c r="B46" s="285"/>
      <c r="C46" s="340" t="s">
        <v>38</v>
      </c>
      <c r="D46" s="235"/>
      <c r="E46" s="236"/>
    </row>
    <row r="47" spans="1:5" ht="15" x14ac:dyDescent="0.25">
      <c r="A47" s="286" t="s">
        <v>224</v>
      </c>
      <c r="B47" s="285">
        <f t="shared" si="3"/>
        <v>13256.09756097561</v>
      </c>
      <c r="C47" s="333">
        <v>10870</v>
      </c>
      <c r="D47" s="235"/>
      <c r="E47" s="236"/>
    </row>
    <row r="48" spans="1:5" ht="30" x14ac:dyDescent="0.25">
      <c r="A48" s="287" t="s">
        <v>515</v>
      </c>
      <c r="B48" s="285">
        <f t="shared" si="3"/>
        <v>5151.2195121951227</v>
      </c>
      <c r="C48" s="333">
        <v>4224</v>
      </c>
      <c r="D48" s="235"/>
      <c r="E48" s="236"/>
    </row>
    <row r="49" spans="1:5" ht="15" x14ac:dyDescent="0.25">
      <c r="A49" s="286" t="s">
        <v>373</v>
      </c>
      <c r="B49" s="285">
        <f t="shared" si="3"/>
        <v>812.19512195121956</v>
      </c>
      <c r="C49" s="333">
        <v>666</v>
      </c>
      <c r="D49" s="235"/>
      <c r="E49" s="236"/>
    </row>
    <row r="50" spans="1:5" ht="15" x14ac:dyDescent="0.25">
      <c r="A50" s="281"/>
      <c r="C50" s="339"/>
    </row>
    <row r="51" spans="1:5" ht="15" x14ac:dyDescent="0.25">
      <c r="A51" s="282" t="s">
        <v>69</v>
      </c>
      <c r="C51" s="339"/>
    </row>
    <row r="52" spans="1:5" ht="15" x14ac:dyDescent="0.25">
      <c r="A52" s="286" t="s">
        <v>273</v>
      </c>
      <c r="B52" s="285">
        <f t="shared" ref="B52:B54" si="4">C52/0.82</f>
        <v>845.1219512195122</v>
      </c>
      <c r="C52" s="337">
        <v>693</v>
      </c>
      <c r="D52" s="235"/>
      <c r="E52" s="236"/>
    </row>
    <row r="53" spans="1:5" ht="15" x14ac:dyDescent="0.25">
      <c r="A53" s="286" t="s">
        <v>274</v>
      </c>
      <c r="B53" s="285">
        <f t="shared" si="4"/>
        <v>13812.195121951221</v>
      </c>
      <c r="C53" s="337">
        <v>11326</v>
      </c>
      <c r="D53" s="235"/>
      <c r="E53" s="236"/>
    </row>
    <row r="54" spans="1:5" ht="30" x14ac:dyDescent="0.25">
      <c r="A54" s="287" t="s">
        <v>516</v>
      </c>
      <c r="B54" s="285">
        <f t="shared" si="4"/>
        <v>10585.365853658537</v>
      </c>
      <c r="C54" s="337">
        <v>8680</v>
      </c>
      <c r="D54" s="235"/>
      <c r="E54" s="236"/>
    </row>
    <row r="55" spans="1:5" ht="15" x14ac:dyDescent="0.25">
      <c r="A55" s="281"/>
      <c r="C55" s="339"/>
    </row>
    <row r="56" spans="1:5" ht="15" x14ac:dyDescent="0.25">
      <c r="A56" s="282" t="s">
        <v>12</v>
      </c>
      <c r="C56" s="339"/>
    </row>
    <row r="57" spans="1:5" ht="15" x14ac:dyDescent="0.25">
      <c r="A57" s="288" t="s">
        <v>89</v>
      </c>
      <c r="B57" s="285">
        <f t="shared" ref="B57:B60" si="5">C57/0.82</f>
        <v>0</v>
      </c>
      <c r="C57" s="340">
        <v>0</v>
      </c>
      <c r="D57" s="235"/>
      <c r="E57" s="236"/>
    </row>
    <row r="58" spans="1:5" ht="15" x14ac:dyDescent="0.25">
      <c r="A58" s="288" t="s">
        <v>90</v>
      </c>
      <c r="B58" s="285">
        <f t="shared" si="5"/>
        <v>0</v>
      </c>
      <c r="C58" s="340">
        <v>0</v>
      </c>
      <c r="D58" s="235"/>
      <c r="E58" s="236"/>
    </row>
    <row r="59" spans="1:5" ht="15" x14ac:dyDescent="0.25">
      <c r="A59" s="288" t="s">
        <v>91</v>
      </c>
      <c r="B59" s="285">
        <f t="shared" si="5"/>
        <v>0</v>
      </c>
      <c r="C59" s="340">
        <v>0</v>
      </c>
      <c r="D59" s="235"/>
      <c r="E59" s="236"/>
    </row>
    <row r="60" spans="1:5" ht="15" x14ac:dyDescent="0.25">
      <c r="A60" s="288" t="s">
        <v>92</v>
      </c>
      <c r="B60" s="285">
        <f t="shared" si="5"/>
        <v>0</v>
      </c>
      <c r="C60" s="340">
        <v>0</v>
      </c>
      <c r="D60" s="235"/>
      <c r="E60" s="236"/>
    </row>
    <row r="61" spans="1:5" ht="15" x14ac:dyDescent="0.25">
      <c r="A61" s="288" t="s">
        <v>93</v>
      </c>
      <c r="B61" s="285">
        <f t="shared" ref="B61" si="6">C61/0.82</f>
        <v>2631.707317073171</v>
      </c>
      <c r="C61" s="337">
        <v>2158</v>
      </c>
      <c r="D61" s="235"/>
      <c r="E61" s="236"/>
    </row>
    <row r="62" spans="1:5" ht="15" x14ac:dyDescent="0.25">
      <c r="A62" s="281"/>
      <c r="C62" s="339"/>
    </row>
    <row r="63" spans="1:5" ht="15" x14ac:dyDescent="0.25">
      <c r="A63" s="282" t="s">
        <v>15</v>
      </c>
      <c r="C63" s="339"/>
    </row>
    <row r="64" spans="1:5" ht="15" x14ac:dyDescent="0.25">
      <c r="A64" s="398" t="s">
        <v>339</v>
      </c>
      <c r="B64" s="285">
        <f t="shared" ref="B64:B65" si="7">C64/0.82</f>
        <v>5.4878048780487809</v>
      </c>
      <c r="C64" s="340">
        <v>4.5</v>
      </c>
      <c r="D64" s="235"/>
      <c r="E64" s="236"/>
    </row>
    <row r="65" spans="1:5" ht="15" x14ac:dyDescent="0.25">
      <c r="A65" s="286" t="s">
        <v>16</v>
      </c>
      <c r="B65" s="285">
        <f t="shared" si="7"/>
        <v>2.25609756097561</v>
      </c>
      <c r="C65" s="340">
        <v>1.85</v>
      </c>
      <c r="D65" s="235"/>
      <c r="E65" s="236"/>
    </row>
    <row r="66" spans="1:5" ht="15" x14ac:dyDescent="0.25">
      <c r="A66" s="14"/>
      <c r="B66" s="144"/>
      <c r="C66" s="204"/>
      <c r="D66" s="18" t="s">
        <v>17</v>
      </c>
      <c r="E66" s="33">
        <f>SUM(E18:E65)</f>
        <v>0</v>
      </c>
    </row>
    <row r="67" spans="1:5" ht="15" x14ac:dyDescent="0.25">
      <c r="A67" s="14"/>
      <c r="B67" s="145"/>
      <c r="C67" s="457"/>
      <c r="D67" s="18" t="s">
        <v>19</v>
      </c>
      <c r="E67" s="33">
        <f>SUM(B67*(E66)/100)</f>
        <v>0</v>
      </c>
    </row>
    <row r="68" spans="1:5" ht="15" x14ac:dyDescent="0.25">
      <c r="A68" s="14"/>
      <c r="B68" s="142"/>
      <c r="C68" s="204"/>
      <c r="D68" s="18" t="s">
        <v>20</v>
      </c>
      <c r="E68" s="36" cm="1">
        <f t="array" aca="1" ref="E68" ca="1">A45:E68=E66+E67</f>
        <v>0</v>
      </c>
    </row>
  </sheetData>
  <mergeCells count="10">
    <mergeCell ref="C7:E7"/>
    <mergeCell ref="A8:E8"/>
    <mergeCell ref="A1:B5"/>
    <mergeCell ref="C1:E1"/>
    <mergeCell ref="C2:E2"/>
    <mergeCell ref="C3:E3"/>
    <mergeCell ref="C4:E4"/>
    <mergeCell ref="C5:E5"/>
    <mergeCell ref="A6:B7"/>
    <mergeCell ref="C6:E6"/>
  </mergeCells>
  <hyperlinks>
    <hyperlink ref="C7" r:id="rId1" xr:uid="{AA1D5724-C2A3-4BED-8DD8-4E357809C376}"/>
    <hyperlink ref="C5" r:id="rId2" xr:uid="{94C93C67-DFF5-4AE5-983A-133B0EBBEB6F}"/>
  </hyperlinks>
  <pageMargins left="0.5" right="0.5" top="0.25" bottom="0.5" header="0.5" footer="0.5"/>
  <pageSetup orientation="portrait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4E00-7B0B-4A58-A240-7CF1E67CC7B5}">
  <dimension ref="A1:E111"/>
  <sheetViews>
    <sheetView topLeftCell="A30" workbookViewId="0">
      <selection activeCell="I42" sqref="I42"/>
    </sheetView>
  </sheetViews>
  <sheetFormatPr defaultRowHeight="12.75" x14ac:dyDescent="0.2"/>
  <cols>
    <col min="1" max="1" width="42.140625" style="7" customWidth="1"/>
    <col min="2" max="2" width="9.85546875" style="7" customWidth="1"/>
    <col min="3" max="3" width="10.28515625" style="225" bestFit="1" customWidth="1"/>
    <col min="4" max="4" width="6.140625" style="9" customWidth="1"/>
    <col min="5" max="5" width="14.28515625" style="8" customWidth="1"/>
    <col min="6" max="250" width="9.140625" style="7"/>
    <col min="251" max="251" width="8.85546875" style="7" customWidth="1"/>
    <col min="252" max="255" width="9.140625" style="7"/>
    <col min="256" max="256" width="6" style="7" customWidth="1"/>
    <col min="257" max="257" width="6.42578125" style="7" customWidth="1"/>
    <col min="258" max="259" width="9.140625" style="7"/>
    <col min="260" max="260" width="14.28515625" style="7" customWidth="1"/>
    <col min="261" max="506" width="9.140625" style="7"/>
    <col min="507" max="507" width="8.85546875" style="7" customWidth="1"/>
    <col min="508" max="511" width="9.140625" style="7"/>
    <col min="512" max="512" width="6" style="7" customWidth="1"/>
    <col min="513" max="513" width="6.42578125" style="7" customWidth="1"/>
    <col min="514" max="515" width="9.140625" style="7"/>
    <col min="516" max="516" width="14.28515625" style="7" customWidth="1"/>
    <col min="517" max="762" width="9.140625" style="7"/>
    <col min="763" max="763" width="8.85546875" style="7" customWidth="1"/>
    <col min="764" max="767" width="9.140625" style="7"/>
    <col min="768" max="768" width="6" style="7" customWidth="1"/>
    <col min="769" max="769" width="6.42578125" style="7" customWidth="1"/>
    <col min="770" max="771" width="9.140625" style="7"/>
    <col min="772" max="772" width="14.28515625" style="7" customWidth="1"/>
    <col min="773" max="1018" width="9.140625" style="7"/>
    <col min="1019" max="1019" width="8.85546875" style="7" customWidth="1"/>
    <col min="1020" max="1023" width="9.140625" style="7"/>
    <col min="1024" max="1024" width="6" style="7" customWidth="1"/>
    <col min="1025" max="1025" width="6.42578125" style="7" customWidth="1"/>
    <col min="1026" max="1027" width="9.140625" style="7"/>
    <col min="1028" max="1028" width="14.28515625" style="7" customWidth="1"/>
    <col min="1029" max="1274" width="9.140625" style="7"/>
    <col min="1275" max="1275" width="8.85546875" style="7" customWidth="1"/>
    <col min="1276" max="1279" width="9.140625" style="7"/>
    <col min="1280" max="1280" width="6" style="7" customWidth="1"/>
    <col min="1281" max="1281" width="6.42578125" style="7" customWidth="1"/>
    <col min="1282" max="1283" width="9.140625" style="7"/>
    <col min="1284" max="1284" width="14.28515625" style="7" customWidth="1"/>
    <col min="1285" max="1530" width="9.140625" style="7"/>
    <col min="1531" max="1531" width="8.85546875" style="7" customWidth="1"/>
    <col min="1532" max="1535" width="9.140625" style="7"/>
    <col min="1536" max="1536" width="6" style="7" customWidth="1"/>
    <col min="1537" max="1537" width="6.42578125" style="7" customWidth="1"/>
    <col min="1538" max="1539" width="9.140625" style="7"/>
    <col min="1540" max="1540" width="14.28515625" style="7" customWidth="1"/>
    <col min="1541" max="1786" width="9.140625" style="7"/>
    <col min="1787" max="1787" width="8.85546875" style="7" customWidth="1"/>
    <col min="1788" max="1791" width="9.140625" style="7"/>
    <col min="1792" max="1792" width="6" style="7" customWidth="1"/>
    <col min="1793" max="1793" width="6.42578125" style="7" customWidth="1"/>
    <col min="1794" max="1795" width="9.140625" style="7"/>
    <col min="1796" max="1796" width="14.28515625" style="7" customWidth="1"/>
    <col min="1797" max="2042" width="9.140625" style="7"/>
    <col min="2043" max="2043" width="8.85546875" style="7" customWidth="1"/>
    <col min="2044" max="2047" width="9.140625" style="7"/>
    <col min="2048" max="2048" width="6" style="7" customWidth="1"/>
    <col min="2049" max="2049" width="6.42578125" style="7" customWidth="1"/>
    <col min="2050" max="2051" width="9.140625" style="7"/>
    <col min="2052" max="2052" width="14.28515625" style="7" customWidth="1"/>
    <col min="2053" max="2298" width="9.140625" style="7"/>
    <col min="2299" max="2299" width="8.85546875" style="7" customWidth="1"/>
    <col min="2300" max="2303" width="9.140625" style="7"/>
    <col min="2304" max="2304" width="6" style="7" customWidth="1"/>
    <col min="2305" max="2305" width="6.42578125" style="7" customWidth="1"/>
    <col min="2306" max="2307" width="9.140625" style="7"/>
    <col min="2308" max="2308" width="14.28515625" style="7" customWidth="1"/>
    <col min="2309" max="2554" width="9.140625" style="7"/>
    <col min="2555" max="2555" width="8.85546875" style="7" customWidth="1"/>
    <col min="2556" max="2559" width="9.140625" style="7"/>
    <col min="2560" max="2560" width="6" style="7" customWidth="1"/>
    <col min="2561" max="2561" width="6.42578125" style="7" customWidth="1"/>
    <col min="2562" max="2563" width="9.140625" style="7"/>
    <col min="2564" max="2564" width="14.28515625" style="7" customWidth="1"/>
    <col min="2565" max="2810" width="9.140625" style="7"/>
    <col min="2811" max="2811" width="8.85546875" style="7" customWidth="1"/>
    <col min="2812" max="2815" width="9.140625" style="7"/>
    <col min="2816" max="2816" width="6" style="7" customWidth="1"/>
    <col min="2817" max="2817" width="6.42578125" style="7" customWidth="1"/>
    <col min="2818" max="2819" width="9.140625" style="7"/>
    <col min="2820" max="2820" width="14.28515625" style="7" customWidth="1"/>
    <col min="2821" max="3066" width="9.140625" style="7"/>
    <col min="3067" max="3067" width="8.85546875" style="7" customWidth="1"/>
    <col min="3068" max="3071" width="9.140625" style="7"/>
    <col min="3072" max="3072" width="6" style="7" customWidth="1"/>
    <col min="3073" max="3073" width="6.42578125" style="7" customWidth="1"/>
    <col min="3074" max="3075" width="9.140625" style="7"/>
    <col min="3076" max="3076" width="14.28515625" style="7" customWidth="1"/>
    <col min="3077" max="3322" width="9.140625" style="7"/>
    <col min="3323" max="3323" width="8.85546875" style="7" customWidth="1"/>
    <col min="3324" max="3327" width="9.140625" style="7"/>
    <col min="3328" max="3328" width="6" style="7" customWidth="1"/>
    <col min="3329" max="3329" width="6.42578125" style="7" customWidth="1"/>
    <col min="3330" max="3331" width="9.140625" style="7"/>
    <col min="3332" max="3332" width="14.28515625" style="7" customWidth="1"/>
    <col min="3333" max="3578" width="9.140625" style="7"/>
    <col min="3579" max="3579" width="8.85546875" style="7" customWidth="1"/>
    <col min="3580" max="3583" width="9.140625" style="7"/>
    <col min="3584" max="3584" width="6" style="7" customWidth="1"/>
    <col min="3585" max="3585" width="6.42578125" style="7" customWidth="1"/>
    <col min="3586" max="3587" width="9.140625" style="7"/>
    <col min="3588" max="3588" width="14.28515625" style="7" customWidth="1"/>
    <col min="3589" max="3834" width="9.140625" style="7"/>
    <col min="3835" max="3835" width="8.85546875" style="7" customWidth="1"/>
    <col min="3836" max="3839" width="9.140625" style="7"/>
    <col min="3840" max="3840" width="6" style="7" customWidth="1"/>
    <col min="3841" max="3841" width="6.42578125" style="7" customWidth="1"/>
    <col min="3842" max="3843" width="9.140625" style="7"/>
    <col min="3844" max="3844" width="14.28515625" style="7" customWidth="1"/>
    <col min="3845" max="4090" width="9.140625" style="7"/>
    <col min="4091" max="4091" width="8.85546875" style="7" customWidth="1"/>
    <col min="4092" max="4095" width="9.140625" style="7"/>
    <col min="4096" max="4096" width="6" style="7" customWidth="1"/>
    <col min="4097" max="4097" width="6.42578125" style="7" customWidth="1"/>
    <col min="4098" max="4099" width="9.140625" style="7"/>
    <col min="4100" max="4100" width="14.28515625" style="7" customWidth="1"/>
    <col min="4101" max="4346" width="9.140625" style="7"/>
    <col min="4347" max="4347" width="8.85546875" style="7" customWidth="1"/>
    <col min="4348" max="4351" width="9.140625" style="7"/>
    <col min="4352" max="4352" width="6" style="7" customWidth="1"/>
    <col min="4353" max="4353" width="6.42578125" style="7" customWidth="1"/>
    <col min="4354" max="4355" width="9.140625" style="7"/>
    <col min="4356" max="4356" width="14.28515625" style="7" customWidth="1"/>
    <col min="4357" max="4602" width="9.140625" style="7"/>
    <col min="4603" max="4603" width="8.85546875" style="7" customWidth="1"/>
    <col min="4604" max="4607" width="9.140625" style="7"/>
    <col min="4608" max="4608" width="6" style="7" customWidth="1"/>
    <col min="4609" max="4609" width="6.42578125" style="7" customWidth="1"/>
    <col min="4610" max="4611" width="9.140625" style="7"/>
    <col min="4612" max="4612" width="14.28515625" style="7" customWidth="1"/>
    <col min="4613" max="4858" width="9.140625" style="7"/>
    <col min="4859" max="4859" width="8.85546875" style="7" customWidth="1"/>
    <col min="4860" max="4863" width="9.140625" style="7"/>
    <col min="4864" max="4864" width="6" style="7" customWidth="1"/>
    <col min="4865" max="4865" width="6.42578125" style="7" customWidth="1"/>
    <col min="4866" max="4867" width="9.140625" style="7"/>
    <col min="4868" max="4868" width="14.28515625" style="7" customWidth="1"/>
    <col min="4869" max="5114" width="9.140625" style="7"/>
    <col min="5115" max="5115" width="8.85546875" style="7" customWidth="1"/>
    <col min="5116" max="5119" width="9.140625" style="7"/>
    <col min="5120" max="5120" width="6" style="7" customWidth="1"/>
    <col min="5121" max="5121" width="6.42578125" style="7" customWidth="1"/>
    <col min="5122" max="5123" width="9.140625" style="7"/>
    <col min="5124" max="5124" width="14.28515625" style="7" customWidth="1"/>
    <col min="5125" max="5370" width="9.140625" style="7"/>
    <col min="5371" max="5371" width="8.85546875" style="7" customWidth="1"/>
    <col min="5372" max="5375" width="9.140625" style="7"/>
    <col min="5376" max="5376" width="6" style="7" customWidth="1"/>
    <col min="5377" max="5377" width="6.42578125" style="7" customWidth="1"/>
    <col min="5378" max="5379" width="9.140625" style="7"/>
    <col min="5380" max="5380" width="14.28515625" style="7" customWidth="1"/>
    <col min="5381" max="5626" width="9.140625" style="7"/>
    <col min="5627" max="5627" width="8.85546875" style="7" customWidth="1"/>
    <col min="5628" max="5631" width="9.140625" style="7"/>
    <col min="5632" max="5632" width="6" style="7" customWidth="1"/>
    <col min="5633" max="5633" width="6.42578125" style="7" customWidth="1"/>
    <col min="5634" max="5635" width="9.140625" style="7"/>
    <col min="5636" max="5636" width="14.28515625" style="7" customWidth="1"/>
    <col min="5637" max="5882" width="9.140625" style="7"/>
    <col min="5883" max="5883" width="8.85546875" style="7" customWidth="1"/>
    <col min="5884" max="5887" width="9.140625" style="7"/>
    <col min="5888" max="5888" width="6" style="7" customWidth="1"/>
    <col min="5889" max="5889" width="6.42578125" style="7" customWidth="1"/>
    <col min="5890" max="5891" width="9.140625" style="7"/>
    <col min="5892" max="5892" width="14.28515625" style="7" customWidth="1"/>
    <col min="5893" max="6138" width="9.140625" style="7"/>
    <col min="6139" max="6139" width="8.85546875" style="7" customWidth="1"/>
    <col min="6140" max="6143" width="9.140625" style="7"/>
    <col min="6144" max="6144" width="6" style="7" customWidth="1"/>
    <col min="6145" max="6145" width="6.42578125" style="7" customWidth="1"/>
    <col min="6146" max="6147" width="9.140625" style="7"/>
    <col min="6148" max="6148" width="14.28515625" style="7" customWidth="1"/>
    <col min="6149" max="6394" width="9.140625" style="7"/>
    <col min="6395" max="6395" width="8.85546875" style="7" customWidth="1"/>
    <col min="6396" max="6399" width="9.140625" style="7"/>
    <col min="6400" max="6400" width="6" style="7" customWidth="1"/>
    <col min="6401" max="6401" width="6.42578125" style="7" customWidth="1"/>
    <col min="6402" max="6403" width="9.140625" style="7"/>
    <col min="6404" max="6404" width="14.28515625" style="7" customWidth="1"/>
    <col min="6405" max="6650" width="9.140625" style="7"/>
    <col min="6651" max="6651" width="8.85546875" style="7" customWidth="1"/>
    <col min="6652" max="6655" width="9.140625" style="7"/>
    <col min="6656" max="6656" width="6" style="7" customWidth="1"/>
    <col min="6657" max="6657" width="6.42578125" style="7" customWidth="1"/>
    <col min="6658" max="6659" width="9.140625" style="7"/>
    <col min="6660" max="6660" width="14.28515625" style="7" customWidth="1"/>
    <col min="6661" max="6906" width="9.140625" style="7"/>
    <col min="6907" max="6907" width="8.85546875" style="7" customWidth="1"/>
    <col min="6908" max="6911" width="9.140625" style="7"/>
    <col min="6912" max="6912" width="6" style="7" customWidth="1"/>
    <col min="6913" max="6913" width="6.42578125" style="7" customWidth="1"/>
    <col min="6914" max="6915" width="9.140625" style="7"/>
    <col min="6916" max="6916" width="14.28515625" style="7" customWidth="1"/>
    <col min="6917" max="7162" width="9.140625" style="7"/>
    <col min="7163" max="7163" width="8.85546875" style="7" customWidth="1"/>
    <col min="7164" max="7167" width="9.140625" style="7"/>
    <col min="7168" max="7168" width="6" style="7" customWidth="1"/>
    <col min="7169" max="7169" width="6.42578125" style="7" customWidth="1"/>
    <col min="7170" max="7171" width="9.140625" style="7"/>
    <col min="7172" max="7172" width="14.28515625" style="7" customWidth="1"/>
    <col min="7173" max="7418" width="9.140625" style="7"/>
    <col min="7419" max="7419" width="8.85546875" style="7" customWidth="1"/>
    <col min="7420" max="7423" width="9.140625" style="7"/>
    <col min="7424" max="7424" width="6" style="7" customWidth="1"/>
    <col min="7425" max="7425" width="6.42578125" style="7" customWidth="1"/>
    <col min="7426" max="7427" width="9.140625" style="7"/>
    <col min="7428" max="7428" width="14.28515625" style="7" customWidth="1"/>
    <col min="7429" max="7674" width="9.140625" style="7"/>
    <col min="7675" max="7675" width="8.85546875" style="7" customWidth="1"/>
    <col min="7676" max="7679" width="9.140625" style="7"/>
    <col min="7680" max="7680" width="6" style="7" customWidth="1"/>
    <col min="7681" max="7681" width="6.42578125" style="7" customWidth="1"/>
    <col min="7682" max="7683" width="9.140625" style="7"/>
    <col min="7684" max="7684" width="14.28515625" style="7" customWidth="1"/>
    <col min="7685" max="7930" width="9.140625" style="7"/>
    <col min="7931" max="7931" width="8.85546875" style="7" customWidth="1"/>
    <col min="7932" max="7935" width="9.140625" style="7"/>
    <col min="7936" max="7936" width="6" style="7" customWidth="1"/>
    <col min="7937" max="7937" width="6.42578125" style="7" customWidth="1"/>
    <col min="7938" max="7939" width="9.140625" style="7"/>
    <col min="7940" max="7940" width="14.28515625" style="7" customWidth="1"/>
    <col min="7941" max="8186" width="9.140625" style="7"/>
    <col min="8187" max="8187" width="8.85546875" style="7" customWidth="1"/>
    <col min="8188" max="8191" width="9.140625" style="7"/>
    <col min="8192" max="8192" width="6" style="7" customWidth="1"/>
    <col min="8193" max="8193" width="6.42578125" style="7" customWidth="1"/>
    <col min="8194" max="8195" width="9.140625" style="7"/>
    <col min="8196" max="8196" width="14.28515625" style="7" customWidth="1"/>
    <col min="8197" max="8442" width="9.140625" style="7"/>
    <col min="8443" max="8443" width="8.85546875" style="7" customWidth="1"/>
    <col min="8444" max="8447" width="9.140625" style="7"/>
    <col min="8448" max="8448" width="6" style="7" customWidth="1"/>
    <col min="8449" max="8449" width="6.42578125" style="7" customWidth="1"/>
    <col min="8450" max="8451" width="9.140625" style="7"/>
    <col min="8452" max="8452" width="14.28515625" style="7" customWidth="1"/>
    <col min="8453" max="8698" width="9.140625" style="7"/>
    <col min="8699" max="8699" width="8.85546875" style="7" customWidth="1"/>
    <col min="8700" max="8703" width="9.140625" style="7"/>
    <col min="8704" max="8704" width="6" style="7" customWidth="1"/>
    <col min="8705" max="8705" width="6.42578125" style="7" customWidth="1"/>
    <col min="8706" max="8707" width="9.140625" style="7"/>
    <col min="8708" max="8708" width="14.28515625" style="7" customWidth="1"/>
    <col min="8709" max="8954" width="9.140625" style="7"/>
    <col min="8955" max="8955" width="8.85546875" style="7" customWidth="1"/>
    <col min="8956" max="8959" width="9.140625" style="7"/>
    <col min="8960" max="8960" width="6" style="7" customWidth="1"/>
    <col min="8961" max="8961" width="6.42578125" style="7" customWidth="1"/>
    <col min="8962" max="8963" width="9.140625" style="7"/>
    <col min="8964" max="8964" width="14.28515625" style="7" customWidth="1"/>
    <col min="8965" max="9210" width="9.140625" style="7"/>
    <col min="9211" max="9211" width="8.85546875" style="7" customWidth="1"/>
    <col min="9212" max="9215" width="9.140625" style="7"/>
    <col min="9216" max="9216" width="6" style="7" customWidth="1"/>
    <col min="9217" max="9217" width="6.42578125" style="7" customWidth="1"/>
    <col min="9218" max="9219" width="9.140625" style="7"/>
    <col min="9220" max="9220" width="14.28515625" style="7" customWidth="1"/>
    <col min="9221" max="9466" width="9.140625" style="7"/>
    <col min="9467" max="9467" width="8.85546875" style="7" customWidth="1"/>
    <col min="9468" max="9471" width="9.140625" style="7"/>
    <col min="9472" max="9472" width="6" style="7" customWidth="1"/>
    <col min="9473" max="9473" width="6.42578125" style="7" customWidth="1"/>
    <col min="9474" max="9475" width="9.140625" style="7"/>
    <col min="9476" max="9476" width="14.28515625" style="7" customWidth="1"/>
    <col min="9477" max="9722" width="9.140625" style="7"/>
    <col min="9723" max="9723" width="8.85546875" style="7" customWidth="1"/>
    <col min="9724" max="9727" width="9.140625" style="7"/>
    <col min="9728" max="9728" width="6" style="7" customWidth="1"/>
    <col min="9729" max="9729" width="6.42578125" style="7" customWidth="1"/>
    <col min="9730" max="9731" width="9.140625" style="7"/>
    <col min="9732" max="9732" width="14.28515625" style="7" customWidth="1"/>
    <col min="9733" max="9978" width="9.140625" style="7"/>
    <col min="9979" max="9979" width="8.85546875" style="7" customWidth="1"/>
    <col min="9980" max="9983" width="9.140625" style="7"/>
    <col min="9984" max="9984" width="6" style="7" customWidth="1"/>
    <col min="9985" max="9985" width="6.42578125" style="7" customWidth="1"/>
    <col min="9986" max="9987" width="9.140625" style="7"/>
    <col min="9988" max="9988" width="14.28515625" style="7" customWidth="1"/>
    <col min="9989" max="10234" width="9.140625" style="7"/>
    <col min="10235" max="10235" width="8.85546875" style="7" customWidth="1"/>
    <col min="10236" max="10239" width="9.140625" style="7"/>
    <col min="10240" max="10240" width="6" style="7" customWidth="1"/>
    <col min="10241" max="10241" width="6.42578125" style="7" customWidth="1"/>
    <col min="10242" max="10243" width="9.140625" style="7"/>
    <col min="10244" max="10244" width="14.28515625" style="7" customWidth="1"/>
    <col min="10245" max="10490" width="9.140625" style="7"/>
    <col min="10491" max="10491" width="8.85546875" style="7" customWidth="1"/>
    <col min="10492" max="10495" width="9.140625" style="7"/>
    <col min="10496" max="10496" width="6" style="7" customWidth="1"/>
    <col min="10497" max="10497" width="6.42578125" style="7" customWidth="1"/>
    <col min="10498" max="10499" width="9.140625" style="7"/>
    <col min="10500" max="10500" width="14.28515625" style="7" customWidth="1"/>
    <col min="10501" max="10746" width="9.140625" style="7"/>
    <col min="10747" max="10747" width="8.85546875" style="7" customWidth="1"/>
    <col min="10748" max="10751" width="9.140625" style="7"/>
    <col min="10752" max="10752" width="6" style="7" customWidth="1"/>
    <col min="10753" max="10753" width="6.42578125" style="7" customWidth="1"/>
    <col min="10754" max="10755" width="9.140625" style="7"/>
    <col min="10756" max="10756" width="14.28515625" style="7" customWidth="1"/>
    <col min="10757" max="11002" width="9.140625" style="7"/>
    <col min="11003" max="11003" width="8.85546875" style="7" customWidth="1"/>
    <col min="11004" max="11007" width="9.140625" style="7"/>
    <col min="11008" max="11008" width="6" style="7" customWidth="1"/>
    <col min="11009" max="11009" width="6.42578125" style="7" customWidth="1"/>
    <col min="11010" max="11011" width="9.140625" style="7"/>
    <col min="11012" max="11012" width="14.28515625" style="7" customWidth="1"/>
    <col min="11013" max="11258" width="9.140625" style="7"/>
    <col min="11259" max="11259" width="8.85546875" style="7" customWidth="1"/>
    <col min="11260" max="11263" width="9.140625" style="7"/>
    <col min="11264" max="11264" width="6" style="7" customWidth="1"/>
    <col min="11265" max="11265" width="6.42578125" style="7" customWidth="1"/>
    <col min="11266" max="11267" width="9.140625" style="7"/>
    <col min="11268" max="11268" width="14.28515625" style="7" customWidth="1"/>
    <col min="11269" max="11514" width="9.140625" style="7"/>
    <col min="11515" max="11515" width="8.85546875" style="7" customWidth="1"/>
    <col min="11516" max="11519" width="9.140625" style="7"/>
    <col min="11520" max="11520" width="6" style="7" customWidth="1"/>
    <col min="11521" max="11521" width="6.42578125" style="7" customWidth="1"/>
    <col min="11522" max="11523" width="9.140625" style="7"/>
    <col min="11524" max="11524" width="14.28515625" style="7" customWidth="1"/>
    <col min="11525" max="11770" width="9.140625" style="7"/>
    <col min="11771" max="11771" width="8.85546875" style="7" customWidth="1"/>
    <col min="11772" max="11775" width="9.140625" style="7"/>
    <col min="11776" max="11776" width="6" style="7" customWidth="1"/>
    <col min="11777" max="11777" width="6.42578125" style="7" customWidth="1"/>
    <col min="11778" max="11779" width="9.140625" style="7"/>
    <col min="11780" max="11780" width="14.28515625" style="7" customWidth="1"/>
    <col min="11781" max="12026" width="9.140625" style="7"/>
    <col min="12027" max="12027" width="8.85546875" style="7" customWidth="1"/>
    <col min="12028" max="12031" width="9.140625" style="7"/>
    <col min="12032" max="12032" width="6" style="7" customWidth="1"/>
    <col min="12033" max="12033" width="6.42578125" style="7" customWidth="1"/>
    <col min="12034" max="12035" width="9.140625" style="7"/>
    <col min="12036" max="12036" width="14.28515625" style="7" customWidth="1"/>
    <col min="12037" max="12282" width="9.140625" style="7"/>
    <col min="12283" max="12283" width="8.85546875" style="7" customWidth="1"/>
    <col min="12284" max="12287" width="9.140625" style="7"/>
    <col min="12288" max="12288" width="6" style="7" customWidth="1"/>
    <col min="12289" max="12289" width="6.42578125" style="7" customWidth="1"/>
    <col min="12290" max="12291" width="9.140625" style="7"/>
    <col min="12292" max="12292" width="14.28515625" style="7" customWidth="1"/>
    <col min="12293" max="12538" width="9.140625" style="7"/>
    <col min="12539" max="12539" width="8.85546875" style="7" customWidth="1"/>
    <col min="12540" max="12543" width="9.140625" style="7"/>
    <col min="12544" max="12544" width="6" style="7" customWidth="1"/>
    <col min="12545" max="12545" width="6.42578125" style="7" customWidth="1"/>
    <col min="12546" max="12547" width="9.140625" style="7"/>
    <col min="12548" max="12548" width="14.28515625" style="7" customWidth="1"/>
    <col min="12549" max="12794" width="9.140625" style="7"/>
    <col min="12795" max="12795" width="8.85546875" style="7" customWidth="1"/>
    <col min="12796" max="12799" width="9.140625" style="7"/>
    <col min="12800" max="12800" width="6" style="7" customWidth="1"/>
    <col min="12801" max="12801" width="6.42578125" style="7" customWidth="1"/>
    <col min="12802" max="12803" width="9.140625" style="7"/>
    <col min="12804" max="12804" width="14.28515625" style="7" customWidth="1"/>
    <col min="12805" max="13050" width="9.140625" style="7"/>
    <col min="13051" max="13051" width="8.85546875" style="7" customWidth="1"/>
    <col min="13052" max="13055" width="9.140625" style="7"/>
    <col min="13056" max="13056" width="6" style="7" customWidth="1"/>
    <col min="13057" max="13057" width="6.42578125" style="7" customWidth="1"/>
    <col min="13058" max="13059" width="9.140625" style="7"/>
    <col min="13060" max="13060" width="14.28515625" style="7" customWidth="1"/>
    <col min="13061" max="13306" width="9.140625" style="7"/>
    <col min="13307" max="13307" width="8.85546875" style="7" customWidth="1"/>
    <col min="13308" max="13311" width="9.140625" style="7"/>
    <col min="13312" max="13312" width="6" style="7" customWidth="1"/>
    <col min="13313" max="13313" width="6.42578125" style="7" customWidth="1"/>
    <col min="13314" max="13315" width="9.140625" style="7"/>
    <col min="13316" max="13316" width="14.28515625" style="7" customWidth="1"/>
    <col min="13317" max="13562" width="9.140625" style="7"/>
    <col min="13563" max="13563" width="8.85546875" style="7" customWidth="1"/>
    <col min="13564" max="13567" width="9.140625" style="7"/>
    <col min="13568" max="13568" width="6" style="7" customWidth="1"/>
    <col min="13569" max="13569" width="6.42578125" style="7" customWidth="1"/>
    <col min="13570" max="13571" width="9.140625" style="7"/>
    <col min="13572" max="13572" width="14.28515625" style="7" customWidth="1"/>
    <col min="13573" max="13818" width="9.140625" style="7"/>
    <col min="13819" max="13819" width="8.85546875" style="7" customWidth="1"/>
    <col min="13820" max="13823" width="9.140625" style="7"/>
    <col min="13824" max="13824" width="6" style="7" customWidth="1"/>
    <col min="13825" max="13825" width="6.42578125" style="7" customWidth="1"/>
    <col min="13826" max="13827" width="9.140625" style="7"/>
    <col min="13828" max="13828" width="14.28515625" style="7" customWidth="1"/>
    <col min="13829" max="14074" width="9.140625" style="7"/>
    <col min="14075" max="14075" width="8.85546875" style="7" customWidth="1"/>
    <col min="14076" max="14079" width="9.140625" style="7"/>
    <col min="14080" max="14080" width="6" style="7" customWidth="1"/>
    <col min="14081" max="14081" width="6.42578125" style="7" customWidth="1"/>
    <col min="14082" max="14083" width="9.140625" style="7"/>
    <col min="14084" max="14084" width="14.28515625" style="7" customWidth="1"/>
    <col min="14085" max="14330" width="9.140625" style="7"/>
    <col min="14331" max="14331" width="8.85546875" style="7" customWidth="1"/>
    <col min="14332" max="14335" width="9.140625" style="7"/>
    <col min="14336" max="14336" width="6" style="7" customWidth="1"/>
    <col min="14337" max="14337" width="6.42578125" style="7" customWidth="1"/>
    <col min="14338" max="14339" width="9.140625" style="7"/>
    <col min="14340" max="14340" width="14.28515625" style="7" customWidth="1"/>
    <col min="14341" max="14586" width="9.140625" style="7"/>
    <col min="14587" max="14587" width="8.85546875" style="7" customWidth="1"/>
    <col min="14588" max="14591" width="9.140625" style="7"/>
    <col min="14592" max="14592" width="6" style="7" customWidth="1"/>
    <col min="14593" max="14593" width="6.42578125" style="7" customWidth="1"/>
    <col min="14594" max="14595" width="9.140625" style="7"/>
    <col min="14596" max="14596" width="14.28515625" style="7" customWidth="1"/>
    <col min="14597" max="14842" width="9.140625" style="7"/>
    <col min="14843" max="14843" width="8.85546875" style="7" customWidth="1"/>
    <col min="14844" max="14847" width="9.140625" style="7"/>
    <col min="14848" max="14848" width="6" style="7" customWidth="1"/>
    <col min="14849" max="14849" width="6.42578125" style="7" customWidth="1"/>
    <col min="14850" max="14851" width="9.140625" style="7"/>
    <col min="14852" max="14852" width="14.28515625" style="7" customWidth="1"/>
    <col min="14853" max="15098" width="9.140625" style="7"/>
    <col min="15099" max="15099" width="8.85546875" style="7" customWidth="1"/>
    <col min="15100" max="15103" width="9.140625" style="7"/>
    <col min="15104" max="15104" width="6" style="7" customWidth="1"/>
    <col min="15105" max="15105" width="6.42578125" style="7" customWidth="1"/>
    <col min="15106" max="15107" width="9.140625" style="7"/>
    <col min="15108" max="15108" width="14.28515625" style="7" customWidth="1"/>
    <col min="15109" max="15354" width="9.140625" style="7"/>
    <col min="15355" max="15355" width="8.85546875" style="7" customWidth="1"/>
    <col min="15356" max="15359" width="9.140625" style="7"/>
    <col min="15360" max="15360" width="6" style="7" customWidth="1"/>
    <col min="15361" max="15361" width="6.42578125" style="7" customWidth="1"/>
    <col min="15362" max="15363" width="9.140625" style="7"/>
    <col min="15364" max="15364" width="14.28515625" style="7" customWidth="1"/>
    <col min="15365" max="15610" width="9.140625" style="7"/>
    <col min="15611" max="15611" width="8.85546875" style="7" customWidth="1"/>
    <col min="15612" max="15615" width="9.140625" style="7"/>
    <col min="15616" max="15616" width="6" style="7" customWidth="1"/>
    <col min="15617" max="15617" width="6.42578125" style="7" customWidth="1"/>
    <col min="15618" max="15619" width="9.140625" style="7"/>
    <col min="15620" max="15620" width="14.28515625" style="7" customWidth="1"/>
    <col min="15621" max="15866" width="9.140625" style="7"/>
    <col min="15867" max="15867" width="8.85546875" style="7" customWidth="1"/>
    <col min="15868" max="15871" width="9.140625" style="7"/>
    <col min="15872" max="15872" width="6" style="7" customWidth="1"/>
    <col min="15873" max="15873" width="6.42578125" style="7" customWidth="1"/>
    <col min="15874" max="15875" width="9.140625" style="7"/>
    <col min="15876" max="15876" width="14.28515625" style="7" customWidth="1"/>
    <col min="15877" max="16122" width="9.140625" style="7"/>
    <col min="16123" max="16123" width="8.85546875" style="7" customWidth="1"/>
    <col min="16124" max="16127" width="9.140625" style="7"/>
    <col min="16128" max="16128" width="6" style="7" customWidth="1"/>
    <col min="16129" max="16129" width="6.42578125" style="7" customWidth="1"/>
    <col min="16130" max="16131" width="9.140625" style="7"/>
    <col min="16132" max="16132" width="14.28515625" style="7" customWidth="1"/>
    <col min="16133" max="16377" width="9.140625" style="7"/>
    <col min="16378" max="16384" width="9.140625" style="7" customWidth="1"/>
  </cols>
  <sheetData>
    <row r="1" spans="1:5" ht="19.5" customHeight="1" thickBot="1" x14ac:dyDescent="0.3">
      <c r="A1" s="522" t="e" vm="1">
        <v>#VALUE!</v>
      </c>
      <c r="B1" s="523"/>
      <c r="C1" s="516" t="s">
        <v>398</v>
      </c>
      <c r="D1" s="517"/>
      <c r="E1" s="518"/>
    </row>
    <row r="2" spans="1:5" ht="16.5" thickBot="1" x14ac:dyDescent="0.25">
      <c r="A2" s="524"/>
      <c r="B2" s="462"/>
      <c r="C2" s="519" t="s">
        <v>547</v>
      </c>
      <c r="D2" s="520"/>
      <c r="E2" s="521"/>
    </row>
    <row r="3" spans="1:5" x14ac:dyDescent="0.2">
      <c r="A3" s="524"/>
      <c r="B3" s="462"/>
      <c r="C3" s="501" t="s">
        <v>0</v>
      </c>
      <c r="D3" s="502"/>
      <c r="E3" s="503"/>
    </row>
    <row r="4" spans="1:5" ht="15" x14ac:dyDescent="0.25">
      <c r="A4" s="524"/>
      <c r="B4" s="462"/>
      <c r="C4" s="469" t="s">
        <v>1</v>
      </c>
      <c r="D4" s="470"/>
      <c r="E4" s="471"/>
    </row>
    <row r="5" spans="1:5" ht="15.75" thickBot="1" x14ac:dyDescent="0.3">
      <c r="A5" s="525"/>
      <c r="B5" s="464"/>
      <c r="C5" s="484" t="s">
        <v>532</v>
      </c>
      <c r="D5" s="470"/>
      <c r="E5" s="471"/>
    </row>
    <row r="6" spans="1:5" ht="15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85" t="s">
        <v>66</v>
      </c>
      <c r="B9" s="60"/>
      <c r="C9" s="63"/>
      <c r="D9" s="61"/>
      <c r="E9" s="62"/>
    </row>
    <row r="10" spans="1:5" ht="15" x14ac:dyDescent="0.25">
      <c r="A10" s="379" t="s">
        <v>344</v>
      </c>
      <c r="B10" s="60"/>
      <c r="C10" s="219"/>
      <c r="D10" s="61"/>
      <c r="E10" s="62"/>
    </row>
    <row r="11" spans="1:5" ht="15" x14ac:dyDescent="0.25">
      <c r="A11" s="60" t="s">
        <v>67</v>
      </c>
      <c r="B11" s="60"/>
      <c r="C11" s="219"/>
      <c r="D11" s="61"/>
      <c r="E11" s="62"/>
    </row>
    <row r="12" spans="1:5" ht="15" x14ac:dyDescent="0.25">
      <c r="A12" s="60"/>
      <c r="B12" s="60"/>
      <c r="C12" s="219"/>
      <c r="D12" s="61"/>
      <c r="E12" s="62"/>
    </row>
    <row r="13" spans="1:5" ht="14.45" customHeight="1" x14ac:dyDescent="0.25">
      <c r="A13" s="63" t="s">
        <v>6</v>
      </c>
      <c r="B13" s="14" t="s">
        <v>376</v>
      </c>
      <c r="C13" s="220" t="s">
        <v>378</v>
      </c>
      <c r="D13" s="61" t="s">
        <v>7</v>
      </c>
      <c r="E13" s="62" t="s">
        <v>8</v>
      </c>
    </row>
    <row r="14" spans="1:5" ht="14.45" customHeight="1" x14ac:dyDescent="0.25">
      <c r="A14" s="231" t="s">
        <v>212</v>
      </c>
      <c r="B14" s="143">
        <f t="shared" ref="B14:B19" si="0">C14/0.82</f>
        <v>90485.365853658543</v>
      </c>
      <c r="C14" s="342">
        <v>74198</v>
      </c>
      <c r="D14" s="67"/>
      <c r="E14" s="68" t="str">
        <f t="shared" ref="E14:E19" si="1">IF(C14*D14,C14*D14,"")</f>
        <v/>
      </c>
    </row>
    <row r="15" spans="1:5" ht="14.45" customHeight="1" x14ac:dyDescent="0.25">
      <c r="A15" s="64" t="s">
        <v>213</v>
      </c>
      <c r="B15" s="143">
        <f t="shared" si="0"/>
        <v>96397.560975609755</v>
      </c>
      <c r="C15" s="342">
        <v>79046</v>
      </c>
      <c r="D15" s="67"/>
      <c r="E15" s="68" t="str">
        <f t="shared" si="1"/>
        <v/>
      </c>
    </row>
    <row r="16" spans="1:5" ht="14.45" customHeight="1" x14ac:dyDescent="0.25">
      <c r="A16" s="64" t="s">
        <v>284</v>
      </c>
      <c r="B16" s="143">
        <f t="shared" si="0"/>
        <v>103939.02439024391</v>
      </c>
      <c r="C16" s="343">
        <v>85230</v>
      </c>
      <c r="D16" s="67"/>
      <c r="E16" s="68" t="str">
        <f t="shared" si="1"/>
        <v/>
      </c>
    </row>
    <row r="17" spans="1:5" ht="14.45" customHeight="1" x14ac:dyDescent="0.25">
      <c r="A17" s="64" t="s">
        <v>285</v>
      </c>
      <c r="B17" s="143">
        <f t="shared" si="0"/>
        <v>118564.63414634147</v>
      </c>
      <c r="C17" s="342">
        <v>97223</v>
      </c>
      <c r="D17" s="67"/>
      <c r="E17" s="68" t="str">
        <f t="shared" si="1"/>
        <v/>
      </c>
    </row>
    <row r="18" spans="1:5" ht="14.45" customHeight="1" x14ac:dyDescent="0.25">
      <c r="A18" s="64" t="s">
        <v>286</v>
      </c>
      <c r="B18" s="143">
        <f t="shared" si="0"/>
        <v>124723.17073170733</v>
      </c>
      <c r="C18" s="342">
        <v>102273</v>
      </c>
      <c r="D18" s="67"/>
      <c r="E18" s="68" t="str">
        <f t="shared" si="1"/>
        <v/>
      </c>
    </row>
    <row r="19" spans="1:5" ht="14.45" customHeight="1" x14ac:dyDescent="0.25">
      <c r="A19" s="64" t="s">
        <v>287</v>
      </c>
      <c r="B19" s="143">
        <f t="shared" si="0"/>
        <v>133365.85365853659</v>
      </c>
      <c r="C19" s="342">
        <v>109360</v>
      </c>
      <c r="D19" s="86"/>
      <c r="E19" s="68" t="str">
        <f t="shared" si="1"/>
        <v/>
      </c>
    </row>
    <row r="20" spans="1:5" ht="14.45" customHeight="1" x14ac:dyDescent="0.25">
      <c r="A20" s="60"/>
      <c r="B20" s="60"/>
      <c r="C20" s="219"/>
      <c r="D20" s="61"/>
      <c r="E20" s="62"/>
    </row>
    <row r="21" spans="1:5" ht="14.45" customHeight="1" x14ac:dyDescent="0.25">
      <c r="A21" s="63" t="s">
        <v>56</v>
      </c>
      <c r="B21" s="60"/>
      <c r="C21" s="219"/>
      <c r="D21" s="69"/>
      <c r="E21" s="62"/>
    </row>
    <row r="22" spans="1:5" ht="14.45" customHeight="1" x14ac:dyDescent="0.25">
      <c r="A22" s="65" t="s">
        <v>288</v>
      </c>
      <c r="B22" s="143">
        <f t="shared" ref="B22:B24" si="2">C22/0.82</f>
        <v>10393.90243902439</v>
      </c>
      <c r="C22" s="337">
        <v>8523</v>
      </c>
      <c r="D22" s="71"/>
      <c r="E22" s="72" t="str">
        <f>IF(C22*D22,C22*D22,"")</f>
        <v/>
      </c>
    </row>
    <row r="23" spans="1:5" ht="29.1" customHeight="1" x14ac:dyDescent="0.25">
      <c r="A23" s="165" t="s">
        <v>393</v>
      </c>
      <c r="B23" s="143">
        <f t="shared" si="2"/>
        <v>46202.439024390245</v>
      </c>
      <c r="C23" s="337">
        <v>37886</v>
      </c>
      <c r="D23" s="67"/>
      <c r="E23" s="72" t="str">
        <f>IF(C23*D23,C23*D23,"")</f>
        <v/>
      </c>
    </row>
    <row r="24" spans="1:5" ht="30" customHeight="1" x14ac:dyDescent="0.25">
      <c r="A24" s="165" t="s">
        <v>392</v>
      </c>
      <c r="B24" s="143">
        <f t="shared" si="2"/>
        <v>44140.243902439026</v>
      </c>
      <c r="C24" s="337">
        <v>36195</v>
      </c>
      <c r="D24" s="67"/>
      <c r="E24" s="75" t="str">
        <f>IF(C24*D24,C24*D24,"")</f>
        <v/>
      </c>
    </row>
    <row r="25" spans="1:5" ht="14.45" customHeight="1" x14ac:dyDescent="0.25">
      <c r="A25" s="63"/>
      <c r="B25" s="60"/>
      <c r="C25" s="219"/>
      <c r="D25" s="69"/>
      <c r="E25" s="77"/>
    </row>
    <row r="26" spans="1:5" ht="14.45" customHeight="1" x14ac:dyDescent="0.25">
      <c r="A26" s="63" t="s">
        <v>40</v>
      </c>
      <c r="B26" s="60"/>
      <c r="C26" s="219"/>
      <c r="D26" s="69"/>
      <c r="E26" s="62"/>
    </row>
    <row r="27" spans="1:5" ht="14.45" customHeight="1" x14ac:dyDescent="0.25">
      <c r="A27" s="65" t="s">
        <v>289</v>
      </c>
      <c r="B27" s="143">
        <f t="shared" ref="B27:B43" si="3">C27/0.82</f>
        <v>1258.5365853658536</v>
      </c>
      <c r="C27" s="337">
        <v>1032</v>
      </c>
      <c r="D27" s="67"/>
      <c r="E27" s="68" t="str">
        <f t="shared" ref="E27:E44" si="4">IF(C27*D27,C27*D27,"")</f>
        <v/>
      </c>
    </row>
    <row r="28" spans="1:5" ht="14.45" customHeight="1" x14ac:dyDescent="0.25">
      <c r="A28" s="65" t="s">
        <v>239</v>
      </c>
      <c r="B28" s="143">
        <f t="shared" si="3"/>
        <v>628.04878048780495</v>
      </c>
      <c r="C28" s="337">
        <v>515</v>
      </c>
      <c r="D28" s="67"/>
      <c r="E28" s="68" t="str">
        <f t="shared" si="4"/>
        <v/>
      </c>
    </row>
    <row r="29" spans="1:5" ht="14.45" customHeight="1" x14ac:dyDescent="0.25">
      <c r="A29" s="65" t="s">
        <v>80</v>
      </c>
      <c r="B29" s="143">
        <f t="shared" si="3"/>
        <v>2600</v>
      </c>
      <c r="C29" s="337">
        <v>2132</v>
      </c>
      <c r="D29" s="67"/>
      <c r="E29" s="68" t="str">
        <f t="shared" si="4"/>
        <v/>
      </c>
    </row>
    <row r="30" spans="1:5" ht="14.45" customHeight="1" x14ac:dyDescent="0.25">
      <c r="A30" s="65" t="s">
        <v>290</v>
      </c>
      <c r="B30" s="143">
        <f t="shared" si="3"/>
        <v>6526.8292682926831</v>
      </c>
      <c r="C30" s="337">
        <v>5352</v>
      </c>
      <c r="D30" s="67"/>
      <c r="E30" s="68" t="str">
        <f>IF(C30*D30,C30*D30,"")</f>
        <v/>
      </c>
    </row>
    <row r="31" spans="1:5" ht="14.45" customHeight="1" x14ac:dyDescent="0.25">
      <c r="A31" s="64" t="s">
        <v>191</v>
      </c>
      <c r="B31" s="143">
        <f t="shared" si="3"/>
        <v>652.43902439024396</v>
      </c>
      <c r="C31" s="337">
        <v>535</v>
      </c>
      <c r="D31" s="67"/>
      <c r="E31" s="68" t="str">
        <f t="shared" si="4"/>
        <v/>
      </c>
    </row>
    <row r="32" spans="1:5" ht="14.45" customHeight="1" x14ac:dyDescent="0.25">
      <c r="A32" s="65" t="s">
        <v>83</v>
      </c>
      <c r="B32" s="143">
        <f t="shared" si="3"/>
        <v>324.39024390243907</v>
      </c>
      <c r="C32" s="337">
        <v>266</v>
      </c>
      <c r="D32" s="67"/>
      <c r="E32" s="68" t="str">
        <f>IF(C32*D32,C32*D32,"")</f>
        <v/>
      </c>
    </row>
    <row r="33" spans="1:5" ht="14.45" customHeight="1" x14ac:dyDescent="0.25">
      <c r="A33" s="65" t="s">
        <v>291</v>
      </c>
      <c r="B33" s="143">
        <f t="shared" si="3"/>
        <v>3132.9268292682927</v>
      </c>
      <c r="C33" s="337">
        <v>2569</v>
      </c>
      <c r="D33" s="67"/>
      <c r="E33" s="68" t="str">
        <f t="shared" si="4"/>
        <v/>
      </c>
    </row>
    <row r="34" spans="1:5" ht="14.45" customHeight="1" x14ac:dyDescent="0.25">
      <c r="A34" s="65" t="s">
        <v>218</v>
      </c>
      <c r="B34" s="143">
        <f t="shared" si="3"/>
        <v>891.46341463414637</v>
      </c>
      <c r="C34" s="337">
        <v>731</v>
      </c>
      <c r="D34" s="67"/>
      <c r="E34" s="68" t="str">
        <f t="shared" si="4"/>
        <v/>
      </c>
    </row>
    <row r="35" spans="1:5" ht="14.45" customHeight="1" x14ac:dyDescent="0.25">
      <c r="A35" s="65" t="s">
        <v>178</v>
      </c>
      <c r="B35" s="143">
        <f t="shared" si="3"/>
        <v>224.39024390243904</v>
      </c>
      <c r="C35" s="337">
        <v>184</v>
      </c>
      <c r="D35" s="67"/>
      <c r="E35" s="68" t="str">
        <f t="shared" si="4"/>
        <v/>
      </c>
    </row>
    <row r="36" spans="1:5" ht="14.45" customHeight="1" x14ac:dyDescent="0.25">
      <c r="A36" s="65" t="s">
        <v>394</v>
      </c>
      <c r="B36" s="143">
        <f t="shared" si="3"/>
        <v>3820.7317073170734</v>
      </c>
      <c r="C36" s="337">
        <v>3133</v>
      </c>
      <c r="D36" s="67"/>
      <c r="E36" s="68" t="str">
        <f t="shared" si="4"/>
        <v/>
      </c>
    </row>
    <row r="37" spans="1:5" ht="14.45" customHeight="1" x14ac:dyDescent="0.25">
      <c r="A37" s="65" t="s">
        <v>183</v>
      </c>
      <c r="B37" s="143">
        <f t="shared" si="3"/>
        <v>1467.0731707317075</v>
      </c>
      <c r="C37" s="179">
        <v>1203</v>
      </c>
      <c r="D37" s="67"/>
      <c r="E37" s="68" t="str">
        <f t="shared" si="4"/>
        <v/>
      </c>
    </row>
    <row r="38" spans="1:5" ht="14.45" customHeight="1" x14ac:dyDescent="0.25">
      <c r="A38" s="65" t="s">
        <v>125</v>
      </c>
      <c r="B38" s="143">
        <f t="shared" si="3"/>
        <v>1471.9512195121952</v>
      </c>
      <c r="C38" s="179">
        <v>1207</v>
      </c>
      <c r="D38" s="67"/>
      <c r="E38" s="68" t="str">
        <f t="shared" si="4"/>
        <v/>
      </c>
    </row>
    <row r="39" spans="1:5" ht="14.45" customHeight="1" x14ac:dyDescent="0.25">
      <c r="A39" s="65" t="s">
        <v>126</v>
      </c>
      <c r="B39" s="143">
        <f t="shared" si="3"/>
        <v>1337.8048780487807</v>
      </c>
      <c r="C39" s="179">
        <v>1097</v>
      </c>
      <c r="D39" s="67"/>
      <c r="E39" s="68" t="str">
        <f t="shared" si="4"/>
        <v/>
      </c>
    </row>
    <row r="40" spans="1:5" ht="14.45" customHeight="1" x14ac:dyDescent="0.25">
      <c r="A40" s="65" t="s">
        <v>127</v>
      </c>
      <c r="B40" s="143">
        <f t="shared" si="3"/>
        <v>1002.439024390244</v>
      </c>
      <c r="C40" s="179">
        <v>822</v>
      </c>
      <c r="D40" s="67"/>
      <c r="E40" s="68" t="str">
        <f t="shared" si="4"/>
        <v/>
      </c>
    </row>
    <row r="41" spans="1:5" ht="14.45" customHeight="1" x14ac:dyDescent="0.25">
      <c r="A41" s="65" t="s">
        <v>292</v>
      </c>
      <c r="B41" s="143">
        <f t="shared" si="3"/>
        <v>1303.6585365853659</v>
      </c>
      <c r="C41" s="179">
        <v>1069</v>
      </c>
      <c r="D41" s="67"/>
      <c r="E41" s="68" t="str">
        <f t="shared" si="4"/>
        <v/>
      </c>
    </row>
    <row r="42" spans="1:5" ht="14.45" customHeight="1" x14ac:dyDescent="0.25">
      <c r="A42" s="65" t="s">
        <v>293</v>
      </c>
      <c r="B42" s="143">
        <f t="shared" si="3"/>
        <v>2491.4634146341464</v>
      </c>
      <c r="C42" s="337">
        <v>2043</v>
      </c>
      <c r="D42" s="67"/>
      <c r="E42" s="68" t="str">
        <f t="shared" si="4"/>
        <v/>
      </c>
    </row>
    <row r="43" spans="1:5" ht="28.5" customHeight="1" x14ac:dyDescent="0.25">
      <c r="A43" s="165" t="s">
        <v>294</v>
      </c>
      <c r="B43" s="143">
        <f t="shared" si="3"/>
        <v>5657.3170731707323</v>
      </c>
      <c r="C43" s="337">
        <v>4639</v>
      </c>
      <c r="D43" s="67"/>
      <c r="E43" s="68" t="str">
        <f t="shared" si="4"/>
        <v/>
      </c>
    </row>
    <row r="44" spans="1:5" ht="14.45" customHeight="1" x14ac:dyDescent="0.25">
      <c r="A44" s="446" t="s">
        <v>68</v>
      </c>
      <c r="B44" s="446"/>
      <c r="C44" s="447"/>
      <c r="D44" s="67"/>
      <c r="E44" s="68" t="str">
        <f t="shared" si="4"/>
        <v/>
      </c>
    </row>
    <row r="45" spans="1:5" ht="29.25" customHeight="1" x14ac:dyDescent="0.25">
      <c r="A45" s="165" t="s">
        <v>417</v>
      </c>
      <c r="B45" s="143">
        <f t="shared" ref="B45" si="5">C45/0.82</f>
        <v>5269.5121951219517</v>
      </c>
      <c r="C45" s="221">
        <v>4321</v>
      </c>
      <c r="D45" s="67"/>
      <c r="E45" s="68"/>
    </row>
    <row r="46" spans="1:5" ht="14.45" customHeight="1" x14ac:dyDescent="0.25">
      <c r="A46" s="446" t="s">
        <v>418</v>
      </c>
      <c r="B46" s="446"/>
      <c r="C46" s="447"/>
      <c r="D46" s="67"/>
      <c r="E46" s="68"/>
    </row>
    <row r="47" spans="1:5" ht="14.45" customHeight="1" x14ac:dyDescent="0.25">
      <c r="A47" s="65" t="s">
        <v>295</v>
      </c>
      <c r="B47" s="143">
        <f t="shared" ref="B47:B58" si="6">C47/0.82</f>
        <v>53142.682926829271</v>
      </c>
      <c r="C47" s="337">
        <v>43577</v>
      </c>
      <c r="D47" s="67"/>
      <c r="E47" s="68" t="str">
        <f>IF(C47*D47,C47*D47,"")</f>
        <v/>
      </c>
    </row>
    <row r="48" spans="1:5" ht="14.45" customHeight="1" x14ac:dyDescent="0.25">
      <c r="A48" s="65" t="s">
        <v>296</v>
      </c>
      <c r="B48" s="143">
        <f t="shared" si="6"/>
        <v>11919.512195121952</v>
      </c>
      <c r="C48" s="337">
        <v>9774</v>
      </c>
      <c r="D48" s="67"/>
      <c r="E48" s="68" t="str">
        <f>IF(C48*D48,C48*D48,"")</f>
        <v/>
      </c>
    </row>
    <row r="49" spans="1:5" ht="14.45" customHeight="1" x14ac:dyDescent="0.25">
      <c r="A49" s="65" t="s">
        <v>84</v>
      </c>
      <c r="B49" s="143">
        <f t="shared" si="6"/>
        <v>932.92682926829275</v>
      </c>
      <c r="C49" s="337">
        <v>765</v>
      </c>
      <c r="D49" s="67"/>
      <c r="E49" s="68" t="str">
        <f>IF(C49*D49,C49*D49,"")</f>
        <v/>
      </c>
    </row>
    <row r="50" spans="1:5" ht="14.45" customHeight="1" x14ac:dyDescent="0.25">
      <c r="A50" s="65" t="s">
        <v>297</v>
      </c>
      <c r="B50" s="143">
        <f t="shared" si="6"/>
        <v>36779.268292682929</v>
      </c>
      <c r="C50" s="335">
        <v>30159</v>
      </c>
      <c r="D50" s="67"/>
      <c r="E50" s="68" t="str">
        <f t="shared" ref="E50:E56" si="7">IF(C50*D50,C50*D50,"")</f>
        <v/>
      </c>
    </row>
    <row r="51" spans="1:5" ht="14.45" customHeight="1" x14ac:dyDescent="0.25">
      <c r="A51" s="65" t="s">
        <v>298</v>
      </c>
      <c r="B51" s="143">
        <f t="shared" si="6"/>
        <v>16812.195121951219</v>
      </c>
      <c r="C51" s="335">
        <v>13786</v>
      </c>
      <c r="D51" s="67"/>
      <c r="E51" s="68" t="str">
        <f t="shared" si="7"/>
        <v/>
      </c>
    </row>
    <row r="52" spans="1:5" ht="14.45" customHeight="1" x14ac:dyDescent="0.25">
      <c r="A52" s="65" t="s">
        <v>299</v>
      </c>
      <c r="B52" s="143">
        <f t="shared" si="6"/>
        <v>10759.756097560976</v>
      </c>
      <c r="C52" s="337">
        <v>8823</v>
      </c>
      <c r="D52" s="67"/>
      <c r="E52" s="68" t="str">
        <f t="shared" si="7"/>
        <v/>
      </c>
    </row>
    <row r="53" spans="1:5" ht="14.45" customHeight="1" x14ac:dyDescent="0.25">
      <c r="A53" s="65" t="s">
        <v>300</v>
      </c>
      <c r="B53" s="143">
        <f t="shared" si="6"/>
        <v>4736.5853658536589</v>
      </c>
      <c r="C53" s="337">
        <v>3884</v>
      </c>
      <c r="D53" s="67"/>
      <c r="E53" s="68" t="str">
        <f t="shared" si="7"/>
        <v/>
      </c>
    </row>
    <row r="54" spans="1:5" ht="14.45" customHeight="1" x14ac:dyDescent="0.25">
      <c r="A54" s="65" t="s">
        <v>301</v>
      </c>
      <c r="B54" s="143">
        <f t="shared" si="6"/>
        <v>7404.8780487804879</v>
      </c>
      <c r="C54" s="337">
        <v>6072</v>
      </c>
      <c r="D54" s="67"/>
      <c r="E54" s="68" t="str">
        <f t="shared" si="7"/>
        <v/>
      </c>
    </row>
    <row r="55" spans="1:5" ht="14.45" customHeight="1" x14ac:dyDescent="0.25">
      <c r="A55" s="65" t="s">
        <v>302</v>
      </c>
      <c r="B55" s="143">
        <f t="shared" si="6"/>
        <v>1103.6585365853659</v>
      </c>
      <c r="C55" s="337">
        <v>905</v>
      </c>
      <c r="D55" s="67"/>
      <c r="E55" s="68" t="str">
        <f t="shared" si="7"/>
        <v/>
      </c>
    </row>
    <row r="56" spans="1:5" ht="14.45" customHeight="1" x14ac:dyDescent="0.25">
      <c r="A56" s="65" t="s">
        <v>396</v>
      </c>
      <c r="B56" s="143">
        <f t="shared" si="6"/>
        <v>13624.39024390244</v>
      </c>
      <c r="C56" s="337">
        <v>11172</v>
      </c>
      <c r="D56" s="67"/>
      <c r="E56" s="68" t="str">
        <f t="shared" si="7"/>
        <v/>
      </c>
    </row>
    <row r="57" spans="1:5" ht="14.45" customHeight="1" x14ac:dyDescent="0.25">
      <c r="A57" s="65" t="s">
        <v>85</v>
      </c>
      <c r="B57" s="143">
        <f t="shared" si="6"/>
        <v>2534.146341463415</v>
      </c>
      <c r="C57" s="337">
        <v>2078</v>
      </c>
      <c r="D57" s="67"/>
      <c r="E57" s="68" t="str">
        <f>IF(C57*D57,C57*D57,"")</f>
        <v/>
      </c>
    </row>
    <row r="58" spans="1:5" ht="14.45" customHeight="1" x14ac:dyDescent="0.25">
      <c r="A58" s="65" t="s">
        <v>395</v>
      </c>
      <c r="B58" s="143">
        <f t="shared" si="6"/>
        <v>5932.9268292682927</v>
      </c>
      <c r="C58" s="337">
        <v>4865</v>
      </c>
      <c r="D58" s="67"/>
      <c r="E58" s="68" t="str">
        <f>IF(C58*D58,C58*D58,"")</f>
        <v/>
      </c>
    </row>
    <row r="59" spans="1:5" ht="14.45" customHeight="1" x14ac:dyDescent="0.25">
      <c r="A59" s="65" t="s">
        <v>223</v>
      </c>
      <c r="B59" s="65"/>
      <c r="C59" s="221" t="s">
        <v>402</v>
      </c>
      <c r="D59" s="67"/>
      <c r="E59" s="68"/>
    </row>
    <row r="60" spans="1:5" ht="14.45" customHeight="1" x14ac:dyDescent="0.25">
      <c r="A60" s="65" t="s">
        <v>374</v>
      </c>
      <c r="B60" s="65"/>
      <c r="C60" s="221" t="s">
        <v>402</v>
      </c>
      <c r="D60" s="67"/>
      <c r="E60" s="68"/>
    </row>
    <row r="61" spans="1:5" ht="14.45" customHeight="1" x14ac:dyDescent="0.25">
      <c r="A61" s="65" t="s">
        <v>224</v>
      </c>
      <c r="B61" s="143">
        <f t="shared" ref="B61:B63" si="8">C61/0.82</f>
        <v>13256.09756097561</v>
      </c>
      <c r="C61" s="333">
        <v>10870</v>
      </c>
      <c r="D61" s="67"/>
      <c r="E61" s="68"/>
    </row>
    <row r="62" spans="1:5" ht="14.45" customHeight="1" x14ac:dyDescent="0.25">
      <c r="A62" s="65" t="s">
        <v>225</v>
      </c>
      <c r="B62" s="143">
        <f t="shared" si="8"/>
        <v>5151.2195121951227</v>
      </c>
      <c r="C62" s="333">
        <v>4224</v>
      </c>
      <c r="D62" s="67"/>
      <c r="E62" s="68"/>
    </row>
    <row r="63" spans="1:5" ht="14.45" customHeight="1" x14ac:dyDescent="0.25">
      <c r="A63" s="65" t="s">
        <v>373</v>
      </c>
      <c r="B63" s="143">
        <f t="shared" si="8"/>
        <v>812.19512195121956</v>
      </c>
      <c r="C63" s="333">
        <v>666</v>
      </c>
      <c r="D63" s="67"/>
      <c r="E63" s="68" t="str">
        <f>IF(C63*D63,C63*D63,"")</f>
        <v/>
      </c>
    </row>
    <row r="64" spans="1:5" ht="14.45" customHeight="1" x14ac:dyDescent="0.25">
      <c r="A64" s="60"/>
      <c r="B64" s="60"/>
      <c r="C64" s="219"/>
      <c r="D64" s="69"/>
      <c r="E64" s="77"/>
    </row>
    <row r="65" spans="1:5" ht="14.45" customHeight="1" x14ac:dyDescent="0.25">
      <c r="A65" s="63" t="s">
        <v>61</v>
      </c>
      <c r="B65" s="60"/>
      <c r="C65" s="219"/>
      <c r="D65" s="69"/>
      <c r="E65" s="62"/>
    </row>
    <row r="66" spans="1:5" ht="29.25" customHeight="1" x14ac:dyDescent="0.25">
      <c r="A66" s="165" t="s">
        <v>303</v>
      </c>
      <c r="B66" s="143">
        <f t="shared" ref="B66:B70" si="9">C66/0.82</f>
        <v>8023.1707317073178</v>
      </c>
      <c r="C66" s="337">
        <v>6579</v>
      </c>
      <c r="D66" s="67"/>
      <c r="E66" s="68" t="str">
        <f>IF(C66*D66,C66*D66,"")</f>
        <v/>
      </c>
    </row>
    <row r="67" spans="1:5" ht="14.45" customHeight="1" x14ac:dyDescent="0.25">
      <c r="A67" s="65" t="s">
        <v>304</v>
      </c>
      <c r="B67" s="143">
        <f t="shared" si="9"/>
        <v>8253.6585365853662</v>
      </c>
      <c r="C67" s="337">
        <v>6768</v>
      </c>
      <c r="D67" s="67"/>
      <c r="E67" s="68" t="str">
        <f>IF(C67*D67,C67*D67,"")</f>
        <v/>
      </c>
    </row>
    <row r="68" spans="1:5" ht="29.25" customHeight="1" x14ac:dyDescent="0.25">
      <c r="A68" s="165" t="s">
        <v>305</v>
      </c>
      <c r="B68" s="143">
        <f t="shared" si="9"/>
        <v>2637.8048780487807</v>
      </c>
      <c r="C68" s="337">
        <v>2163</v>
      </c>
      <c r="D68" s="67"/>
      <c r="E68" s="68" t="str">
        <f>IF(C68*D68,C68*D68,"")</f>
        <v/>
      </c>
    </row>
    <row r="69" spans="1:5" ht="27" customHeight="1" x14ac:dyDescent="0.25">
      <c r="A69" s="165" t="s">
        <v>306</v>
      </c>
      <c r="B69" s="143">
        <f t="shared" si="9"/>
        <v>1326.8292682926831</v>
      </c>
      <c r="C69" s="337">
        <v>1088</v>
      </c>
      <c r="D69" s="67"/>
      <c r="E69" s="68" t="str">
        <f>IF(C69*D69,C69*D69,"")</f>
        <v/>
      </c>
    </row>
    <row r="70" spans="1:5" ht="14.45" customHeight="1" x14ac:dyDescent="0.25">
      <c r="A70" s="65" t="s">
        <v>140</v>
      </c>
      <c r="B70" s="143">
        <f t="shared" si="9"/>
        <v>1340.2439024390244</v>
      </c>
      <c r="C70" s="337">
        <v>1099</v>
      </c>
      <c r="D70" s="67"/>
      <c r="E70" s="68" t="str">
        <f>IF(C70*D70,C70*D70,"")</f>
        <v/>
      </c>
    </row>
    <row r="71" spans="1:5" ht="14.45" customHeight="1" x14ac:dyDescent="0.25">
      <c r="A71" s="60"/>
      <c r="B71" s="60"/>
      <c r="C71" s="219"/>
      <c r="D71" s="69"/>
      <c r="E71" s="77"/>
    </row>
    <row r="72" spans="1:5" ht="14.45" customHeight="1" x14ac:dyDescent="0.25">
      <c r="A72" s="63" t="s">
        <v>62</v>
      </c>
      <c r="B72" s="60"/>
      <c r="C72" s="219"/>
      <c r="D72" s="69"/>
      <c r="E72" s="77"/>
    </row>
    <row r="73" spans="1:5" ht="14.45" customHeight="1" x14ac:dyDescent="0.25">
      <c r="A73" s="65" t="s">
        <v>307</v>
      </c>
      <c r="B73" s="143">
        <f t="shared" ref="B73:B75" si="10">C73/0.82</f>
        <v>4915.8536585365855</v>
      </c>
      <c r="C73" s="344">
        <v>4031</v>
      </c>
      <c r="D73" s="67"/>
      <c r="E73" s="68" t="str">
        <f>IF(C73*D73,C73*D73,"")</f>
        <v/>
      </c>
    </row>
    <row r="74" spans="1:5" ht="14.45" customHeight="1" x14ac:dyDescent="0.25">
      <c r="A74" s="65" t="s">
        <v>308</v>
      </c>
      <c r="B74" s="143">
        <f t="shared" si="10"/>
        <v>3820.7317073170734</v>
      </c>
      <c r="C74" s="344">
        <v>3133</v>
      </c>
      <c r="D74" s="67"/>
      <c r="E74" s="68" t="str">
        <f>IF(C74*D74,C74*D74,"")</f>
        <v/>
      </c>
    </row>
    <row r="75" spans="1:5" ht="29.25" customHeight="1" x14ac:dyDescent="0.25">
      <c r="A75" s="165" t="s">
        <v>309</v>
      </c>
      <c r="B75" s="143">
        <f t="shared" si="10"/>
        <v>5960.9756097560976</v>
      </c>
      <c r="C75" s="337">
        <v>4888</v>
      </c>
      <c r="D75" s="67"/>
      <c r="E75" s="68" t="str">
        <f>IF(C75*D75,C75*D75,"")</f>
        <v/>
      </c>
    </row>
    <row r="76" spans="1:5" ht="14.45" customHeight="1" x14ac:dyDescent="0.25">
      <c r="A76" s="65" t="s">
        <v>310</v>
      </c>
      <c r="B76" s="65"/>
      <c r="C76" s="400" t="s">
        <v>38</v>
      </c>
      <c r="D76" s="67"/>
      <c r="E76" s="68"/>
    </row>
    <row r="77" spans="1:5" ht="14.25" customHeight="1" x14ac:dyDescent="0.25">
      <c r="A77" s="70" t="s">
        <v>311</v>
      </c>
      <c r="B77" s="70"/>
      <c r="C77" s="401" t="s">
        <v>38</v>
      </c>
      <c r="D77" s="71"/>
      <c r="E77" s="72"/>
    </row>
    <row r="78" spans="1:5" ht="14.45" customHeight="1" x14ac:dyDescent="0.25">
      <c r="A78" s="65" t="s">
        <v>360</v>
      </c>
      <c r="B78" s="65"/>
      <c r="C78" s="221"/>
      <c r="D78" s="325"/>
      <c r="E78" s="399"/>
    </row>
    <row r="79" spans="1:5" ht="14.45" customHeight="1" x14ac:dyDescent="0.25">
      <c r="A79" s="60"/>
      <c r="B79" s="60"/>
      <c r="C79" s="63"/>
      <c r="D79" s="61"/>
      <c r="E79" s="62"/>
    </row>
    <row r="80" spans="1:5" ht="14.45" customHeight="1" x14ac:dyDescent="0.25">
      <c r="A80" s="63" t="s">
        <v>69</v>
      </c>
      <c r="B80" s="60"/>
      <c r="C80" s="219"/>
      <c r="D80" s="69"/>
      <c r="E80" s="62"/>
    </row>
    <row r="81" spans="1:5" ht="14.45" customHeight="1" x14ac:dyDescent="0.25">
      <c r="A81" s="65" t="s">
        <v>273</v>
      </c>
      <c r="B81" s="143">
        <f t="shared" ref="B81:B84" si="11">C81/0.82</f>
        <v>845.1219512195122</v>
      </c>
      <c r="C81" s="337">
        <v>693</v>
      </c>
      <c r="D81" s="67"/>
      <c r="E81" s="68"/>
    </row>
    <row r="82" spans="1:5" ht="14.45" customHeight="1" x14ac:dyDescent="0.25">
      <c r="A82" s="65" t="s">
        <v>274</v>
      </c>
      <c r="B82" s="143">
        <f t="shared" si="11"/>
        <v>13812.195121951221</v>
      </c>
      <c r="C82" s="337">
        <v>11326</v>
      </c>
      <c r="D82" s="67"/>
      <c r="E82" s="68" t="str">
        <f>IF(C82*D82,C82*D82,"")</f>
        <v/>
      </c>
    </row>
    <row r="83" spans="1:5" ht="14.45" customHeight="1" x14ac:dyDescent="0.25">
      <c r="A83" s="65" t="s">
        <v>397</v>
      </c>
      <c r="B83" s="143">
        <f t="shared" si="11"/>
        <v>386.58536585365857</v>
      </c>
      <c r="C83" s="221">
        <v>317</v>
      </c>
      <c r="D83" s="67"/>
      <c r="E83" s="68"/>
    </row>
    <row r="84" spans="1:5" ht="14.45" customHeight="1" x14ac:dyDescent="0.25">
      <c r="A84" s="65" t="s">
        <v>312</v>
      </c>
      <c r="B84" s="143">
        <f t="shared" si="11"/>
        <v>10585.365853658537</v>
      </c>
      <c r="C84" s="337">
        <v>8680</v>
      </c>
      <c r="D84" s="67"/>
      <c r="E84" s="68" t="str">
        <f>IF(C84*D84,C84*D84,"")</f>
        <v/>
      </c>
    </row>
    <row r="85" spans="1:5" ht="14.45" customHeight="1" x14ac:dyDescent="0.25">
      <c r="A85" s="60"/>
      <c r="B85" s="60"/>
      <c r="C85" s="219"/>
      <c r="D85" s="69"/>
      <c r="E85" s="77"/>
    </row>
    <row r="86" spans="1:5" ht="14.45" customHeight="1" x14ac:dyDescent="0.25">
      <c r="A86" s="63" t="s">
        <v>409</v>
      </c>
      <c r="B86" s="60"/>
      <c r="C86" s="219"/>
      <c r="D86" s="69"/>
      <c r="E86" s="77"/>
    </row>
    <row r="87" spans="1:5" ht="27.75" customHeight="1" x14ac:dyDescent="0.25">
      <c r="A87" s="165" t="s">
        <v>404</v>
      </c>
      <c r="B87" s="143">
        <f t="shared" ref="B87:B94" si="12">C87/0.82</f>
        <v>156795.12195121951</v>
      </c>
      <c r="C87" s="221">
        <v>128572</v>
      </c>
      <c r="D87" s="67"/>
      <c r="E87" s="75"/>
    </row>
    <row r="88" spans="1:5" ht="27.75" customHeight="1" x14ac:dyDescent="0.25">
      <c r="A88" s="165" t="s">
        <v>407</v>
      </c>
      <c r="B88" s="143">
        <f t="shared" si="12"/>
        <v>156795.12195121951</v>
      </c>
      <c r="C88" s="221">
        <v>128572</v>
      </c>
      <c r="D88" s="67"/>
      <c r="E88" s="75"/>
    </row>
    <row r="89" spans="1:5" ht="29.25" customHeight="1" x14ac:dyDescent="0.25">
      <c r="A89" s="165" t="s">
        <v>410</v>
      </c>
      <c r="B89" s="143">
        <f t="shared" si="12"/>
        <v>182359.75609756098</v>
      </c>
      <c r="C89" s="221">
        <v>149535</v>
      </c>
      <c r="D89" s="67"/>
      <c r="E89" s="75"/>
    </row>
    <row r="90" spans="1:5" ht="14.25" customHeight="1" x14ac:dyDescent="0.25">
      <c r="A90" s="65" t="s">
        <v>405</v>
      </c>
      <c r="B90" s="143">
        <f t="shared" si="12"/>
        <v>144064.63414634147</v>
      </c>
      <c r="C90" s="221">
        <v>118133</v>
      </c>
      <c r="D90" s="67"/>
      <c r="E90" s="75"/>
    </row>
    <row r="91" spans="1:5" ht="14.45" customHeight="1" x14ac:dyDescent="0.25">
      <c r="A91" s="65" t="s">
        <v>406</v>
      </c>
      <c r="B91" s="143">
        <f t="shared" si="12"/>
        <v>144064.63414634147</v>
      </c>
      <c r="C91" s="221">
        <v>118133</v>
      </c>
      <c r="D91" s="67"/>
      <c r="E91" s="75"/>
    </row>
    <row r="92" spans="1:5" ht="28.5" customHeight="1" x14ac:dyDescent="0.25">
      <c r="A92" s="165" t="s">
        <v>519</v>
      </c>
      <c r="B92" s="143">
        <f t="shared" si="12"/>
        <v>166246.34146341463</v>
      </c>
      <c r="C92" s="381">
        <v>136322</v>
      </c>
      <c r="D92" s="67"/>
      <c r="E92" s="75"/>
    </row>
    <row r="93" spans="1:5" ht="29.25" customHeight="1" x14ac:dyDescent="0.25">
      <c r="A93" s="165" t="s">
        <v>520</v>
      </c>
      <c r="B93" s="143">
        <f t="shared" si="12"/>
        <v>151279.26829268294</v>
      </c>
      <c r="C93" s="381">
        <v>124049</v>
      </c>
      <c r="D93" s="67"/>
      <c r="E93" s="75"/>
    </row>
    <row r="94" spans="1:5" ht="27" customHeight="1" x14ac:dyDescent="0.25">
      <c r="A94" s="165" t="s">
        <v>521</v>
      </c>
      <c r="B94" s="143">
        <f t="shared" si="12"/>
        <v>166246.34146341463</v>
      </c>
      <c r="C94" s="381">
        <v>136322</v>
      </c>
      <c r="D94" s="67"/>
      <c r="E94" s="75"/>
    </row>
    <row r="95" spans="1:5" ht="14.45" customHeight="1" x14ac:dyDescent="0.25">
      <c r="A95" s="60"/>
      <c r="B95" s="60"/>
      <c r="C95" s="219"/>
      <c r="D95" s="69"/>
      <c r="E95" s="62"/>
    </row>
    <row r="96" spans="1:5" ht="14.45" customHeight="1" x14ac:dyDescent="0.25">
      <c r="A96" s="63" t="s">
        <v>12</v>
      </c>
      <c r="B96" s="60"/>
      <c r="C96" s="219"/>
      <c r="D96" s="69"/>
      <c r="E96" s="62"/>
    </row>
    <row r="97" spans="1:5" ht="14.45" customHeight="1" x14ac:dyDescent="0.25">
      <c r="A97" s="22" t="s">
        <v>89</v>
      </c>
      <c r="B97" s="151">
        <f t="shared" ref="B97:B100" si="13">C97*1.18</f>
        <v>0</v>
      </c>
      <c r="C97" s="221">
        <v>0</v>
      </c>
      <c r="D97" s="67"/>
      <c r="E97" s="68" t="str">
        <f>IF(C97*D97,C97*D97,"")</f>
        <v/>
      </c>
    </row>
    <row r="98" spans="1:5" ht="14.45" customHeight="1" x14ac:dyDescent="0.25">
      <c r="A98" s="22" t="s">
        <v>90</v>
      </c>
      <c r="B98" s="151">
        <f t="shared" si="13"/>
        <v>0</v>
      </c>
      <c r="C98" s="221">
        <v>0</v>
      </c>
      <c r="D98" s="67"/>
      <c r="E98" s="68" t="str">
        <f>IF(C98*D98,C98*D98,"")</f>
        <v/>
      </c>
    </row>
    <row r="99" spans="1:5" ht="14.45" customHeight="1" x14ac:dyDescent="0.25">
      <c r="A99" s="22" t="s">
        <v>91</v>
      </c>
      <c r="B99" s="151">
        <f t="shared" si="13"/>
        <v>0</v>
      </c>
      <c r="C99" s="221">
        <v>0</v>
      </c>
      <c r="D99" s="67"/>
      <c r="E99" s="68"/>
    </row>
    <row r="100" spans="1:5" ht="14.45" customHeight="1" x14ac:dyDescent="0.25">
      <c r="A100" s="22" t="s">
        <v>92</v>
      </c>
      <c r="B100" s="151">
        <f t="shared" si="13"/>
        <v>0</v>
      </c>
      <c r="C100" s="221">
        <v>0</v>
      </c>
      <c r="D100" s="67"/>
      <c r="E100" s="68" t="str">
        <f>IF(C100*D100,C100*D100,"")</f>
        <v/>
      </c>
    </row>
    <row r="101" spans="1:5" ht="14.45" customHeight="1" x14ac:dyDescent="0.25">
      <c r="A101" s="22" t="s">
        <v>93</v>
      </c>
      <c r="B101" s="143">
        <f t="shared" ref="B101" si="14">C101/0.82</f>
        <v>2631.707317073171</v>
      </c>
      <c r="C101" s="337">
        <v>2158</v>
      </c>
      <c r="D101" s="67"/>
      <c r="E101" s="68" t="str">
        <f>IF(C101*D101,C101*D101,"")</f>
        <v/>
      </c>
    </row>
    <row r="102" spans="1:5" ht="14.45" customHeight="1" x14ac:dyDescent="0.25">
      <c r="A102" s="60"/>
      <c r="B102" s="60"/>
      <c r="C102" s="219"/>
      <c r="D102" s="69"/>
      <c r="E102" s="62"/>
    </row>
    <row r="103" spans="1:5" ht="14.45" customHeight="1" x14ac:dyDescent="0.25">
      <c r="A103" s="63" t="s">
        <v>15</v>
      </c>
      <c r="B103" s="60"/>
      <c r="C103" s="219"/>
      <c r="D103" s="69"/>
      <c r="E103" s="77"/>
    </row>
    <row r="104" spans="1:5" ht="14.45" customHeight="1" x14ac:dyDescent="0.25">
      <c r="A104" s="65" t="s">
        <v>339</v>
      </c>
      <c r="B104" s="65"/>
      <c r="C104" s="221">
        <v>4.5</v>
      </c>
      <c r="D104" s="78"/>
      <c r="E104" s="68" t="str">
        <f>IF(C104*D104,C104*D104,"")</f>
        <v/>
      </c>
    </row>
    <row r="105" spans="1:5" ht="14.45" customHeight="1" x14ac:dyDescent="0.25">
      <c r="A105" s="65" t="s">
        <v>16</v>
      </c>
      <c r="B105" s="65"/>
      <c r="C105" s="221">
        <v>1.85</v>
      </c>
      <c r="D105" s="78"/>
      <c r="E105" s="68" t="str">
        <f>IF(C105*D105,C105*D105,"")</f>
        <v/>
      </c>
    </row>
    <row r="106" spans="1:5" ht="14.45" customHeight="1" x14ac:dyDescent="0.25">
      <c r="A106" s="60"/>
      <c r="B106" s="61"/>
      <c r="C106" s="63"/>
      <c r="D106" s="62" t="s">
        <v>17</v>
      </c>
      <c r="E106" s="79">
        <f>SUM(E16:E105)</f>
        <v>0</v>
      </c>
    </row>
    <row r="107" spans="1:5" ht="14.45" customHeight="1" x14ac:dyDescent="0.25">
      <c r="A107" s="60"/>
      <c r="B107" s="80"/>
      <c r="C107" s="223"/>
      <c r="D107" s="62" t="s">
        <v>19</v>
      </c>
      <c r="E107" s="79" t="e">
        <f>SUM(#REF!*(E106)/100)</f>
        <v>#REF!</v>
      </c>
    </row>
    <row r="108" spans="1:5" ht="14.45" customHeight="1" x14ac:dyDescent="0.25">
      <c r="A108" s="60"/>
      <c r="B108" s="60"/>
      <c r="C108" s="63"/>
      <c r="D108" s="62" t="s">
        <v>20</v>
      </c>
      <c r="E108" s="81" t="e">
        <f>E106+E107</f>
        <v>#REF!</v>
      </c>
    </row>
    <row r="109" spans="1:5" ht="15" x14ac:dyDescent="0.25">
      <c r="A109" s="60"/>
      <c r="B109" s="60"/>
      <c r="C109" s="63"/>
      <c r="D109" s="61"/>
      <c r="E109" s="62"/>
    </row>
    <row r="110" spans="1:5" ht="15" x14ac:dyDescent="0.25">
      <c r="A110" s="60"/>
      <c r="B110" s="60"/>
      <c r="C110" s="63"/>
      <c r="D110" s="61"/>
      <c r="E110" s="62"/>
    </row>
    <row r="111" spans="1:5" ht="15.75" x14ac:dyDescent="0.25">
      <c r="A111" s="12"/>
      <c r="C111" s="224"/>
      <c r="D111" s="10"/>
      <c r="E111" s="11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88F9526F-A082-4F4F-8A80-0421653823AC}"/>
    <hyperlink ref="C5" r:id="rId2" xr:uid="{AB619762-7DB4-4982-A7CE-460C778AFE29}"/>
  </hyperlinks>
  <pageMargins left="0.5" right="0.5" top="0.25" bottom="0.5" header="0.5" footer="0.5"/>
  <pageSetup orientation="portrait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F256-4816-4A71-84D1-66C1F324A559}">
  <sheetPr>
    <pageSetUpPr fitToPage="1"/>
  </sheetPr>
  <dimension ref="A1:E87"/>
  <sheetViews>
    <sheetView zoomScaleNormal="100" workbookViewId="0">
      <selection sqref="A1:B5"/>
    </sheetView>
  </sheetViews>
  <sheetFormatPr defaultRowHeight="12.75" x14ac:dyDescent="0.2"/>
  <cols>
    <col min="1" max="1" width="46.28515625" style="1" customWidth="1"/>
    <col min="2" max="2" width="10.140625" style="140" customWidth="1"/>
    <col min="3" max="3" width="11.42578125" style="206" customWidth="1"/>
    <col min="4" max="4" width="10.5703125" style="3" customWidth="1"/>
    <col min="5" max="5" width="12.5703125" style="2" customWidth="1"/>
    <col min="6" max="6" width="13.7109375" style="1" customWidth="1"/>
    <col min="7" max="250" width="9.140625" style="1"/>
    <col min="251" max="251" width="8.85546875" style="1" customWidth="1"/>
    <col min="252" max="255" width="9.140625" style="1"/>
    <col min="256" max="256" width="6" style="1" customWidth="1"/>
    <col min="257" max="257" width="10.140625" style="1" customWidth="1"/>
    <col min="258" max="258" width="14.7109375" style="1" customWidth="1"/>
    <col min="259" max="259" width="10.5703125" style="1" customWidth="1"/>
    <col min="260" max="260" width="12.5703125" style="1" customWidth="1"/>
    <col min="261" max="506" width="9.140625" style="1"/>
    <col min="507" max="507" width="8.85546875" style="1" customWidth="1"/>
    <col min="508" max="511" width="9.140625" style="1"/>
    <col min="512" max="512" width="6" style="1" customWidth="1"/>
    <col min="513" max="513" width="10.140625" style="1" customWidth="1"/>
    <col min="514" max="514" width="14.7109375" style="1" customWidth="1"/>
    <col min="515" max="515" width="10.5703125" style="1" customWidth="1"/>
    <col min="516" max="516" width="12.5703125" style="1" customWidth="1"/>
    <col min="517" max="762" width="9.140625" style="1"/>
    <col min="763" max="763" width="8.85546875" style="1" customWidth="1"/>
    <col min="764" max="767" width="9.140625" style="1"/>
    <col min="768" max="768" width="6" style="1" customWidth="1"/>
    <col min="769" max="769" width="10.140625" style="1" customWidth="1"/>
    <col min="770" max="770" width="14.7109375" style="1" customWidth="1"/>
    <col min="771" max="771" width="10.5703125" style="1" customWidth="1"/>
    <col min="772" max="772" width="12.5703125" style="1" customWidth="1"/>
    <col min="773" max="1018" width="9.140625" style="1"/>
    <col min="1019" max="1019" width="8.85546875" style="1" customWidth="1"/>
    <col min="1020" max="1023" width="9.140625" style="1"/>
    <col min="1024" max="1024" width="6" style="1" customWidth="1"/>
    <col min="1025" max="1025" width="10.140625" style="1" customWidth="1"/>
    <col min="1026" max="1026" width="14.7109375" style="1" customWidth="1"/>
    <col min="1027" max="1027" width="10.5703125" style="1" customWidth="1"/>
    <col min="1028" max="1028" width="12.5703125" style="1" customWidth="1"/>
    <col min="1029" max="1274" width="9.140625" style="1"/>
    <col min="1275" max="1275" width="8.85546875" style="1" customWidth="1"/>
    <col min="1276" max="1279" width="9.140625" style="1"/>
    <col min="1280" max="1280" width="6" style="1" customWidth="1"/>
    <col min="1281" max="1281" width="10.140625" style="1" customWidth="1"/>
    <col min="1282" max="1282" width="14.7109375" style="1" customWidth="1"/>
    <col min="1283" max="1283" width="10.5703125" style="1" customWidth="1"/>
    <col min="1284" max="1284" width="12.5703125" style="1" customWidth="1"/>
    <col min="1285" max="1530" width="9.140625" style="1"/>
    <col min="1531" max="1531" width="8.85546875" style="1" customWidth="1"/>
    <col min="1532" max="1535" width="9.140625" style="1"/>
    <col min="1536" max="1536" width="6" style="1" customWidth="1"/>
    <col min="1537" max="1537" width="10.140625" style="1" customWidth="1"/>
    <col min="1538" max="1538" width="14.7109375" style="1" customWidth="1"/>
    <col min="1539" max="1539" width="10.5703125" style="1" customWidth="1"/>
    <col min="1540" max="1540" width="12.5703125" style="1" customWidth="1"/>
    <col min="1541" max="1786" width="9.140625" style="1"/>
    <col min="1787" max="1787" width="8.85546875" style="1" customWidth="1"/>
    <col min="1788" max="1791" width="9.140625" style="1"/>
    <col min="1792" max="1792" width="6" style="1" customWidth="1"/>
    <col min="1793" max="1793" width="10.140625" style="1" customWidth="1"/>
    <col min="1794" max="1794" width="14.7109375" style="1" customWidth="1"/>
    <col min="1795" max="1795" width="10.5703125" style="1" customWidth="1"/>
    <col min="1796" max="1796" width="12.5703125" style="1" customWidth="1"/>
    <col min="1797" max="2042" width="9.140625" style="1"/>
    <col min="2043" max="2043" width="8.85546875" style="1" customWidth="1"/>
    <col min="2044" max="2047" width="9.140625" style="1"/>
    <col min="2048" max="2048" width="6" style="1" customWidth="1"/>
    <col min="2049" max="2049" width="10.140625" style="1" customWidth="1"/>
    <col min="2050" max="2050" width="14.7109375" style="1" customWidth="1"/>
    <col min="2051" max="2051" width="10.5703125" style="1" customWidth="1"/>
    <col min="2052" max="2052" width="12.5703125" style="1" customWidth="1"/>
    <col min="2053" max="2298" width="9.140625" style="1"/>
    <col min="2299" max="2299" width="8.85546875" style="1" customWidth="1"/>
    <col min="2300" max="2303" width="9.140625" style="1"/>
    <col min="2304" max="2304" width="6" style="1" customWidth="1"/>
    <col min="2305" max="2305" width="10.140625" style="1" customWidth="1"/>
    <col min="2306" max="2306" width="14.7109375" style="1" customWidth="1"/>
    <col min="2307" max="2307" width="10.5703125" style="1" customWidth="1"/>
    <col min="2308" max="2308" width="12.5703125" style="1" customWidth="1"/>
    <col min="2309" max="2554" width="9.140625" style="1"/>
    <col min="2555" max="2555" width="8.85546875" style="1" customWidth="1"/>
    <col min="2556" max="2559" width="9.140625" style="1"/>
    <col min="2560" max="2560" width="6" style="1" customWidth="1"/>
    <col min="2561" max="2561" width="10.140625" style="1" customWidth="1"/>
    <col min="2562" max="2562" width="14.7109375" style="1" customWidth="1"/>
    <col min="2563" max="2563" width="10.5703125" style="1" customWidth="1"/>
    <col min="2564" max="2564" width="12.5703125" style="1" customWidth="1"/>
    <col min="2565" max="2810" width="9.140625" style="1"/>
    <col min="2811" max="2811" width="8.85546875" style="1" customWidth="1"/>
    <col min="2812" max="2815" width="9.140625" style="1"/>
    <col min="2816" max="2816" width="6" style="1" customWidth="1"/>
    <col min="2817" max="2817" width="10.140625" style="1" customWidth="1"/>
    <col min="2818" max="2818" width="14.7109375" style="1" customWidth="1"/>
    <col min="2819" max="2819" width="10.5703125" style="1" customWidth="1"/>
    <col min="2820" max="2820" width="12.5703125" style="1" customWidth="1"/>
    <col min="2821" max="3066" width="9.140625" style="1"/>
    <col min="3067" max="3067" width="8.85546875" style="1" customWidth="1"/>
    <col min="3068" max="3071" width="9.140625" style="1"/>
    <col min="3072" max="3072" width="6" style="1" customWidth="1"/>
    <col min="3073" max="3073" width="10.140625" style="1" customWidth="1"/>
    <col min="3074" max="3074" width="14.7109375" style="1" customWidth="1"/>
    <col min="3075" max="3075" width="10.5703125" style="1" customWidth="1"/>
    <col min="3076" max="3076" width="12.5703125" style="1" customWidth="1"/>
    <col min="3077" max="3322" width="9.140625" style="1"/>
    <col min="3323" max="3323" width="8.85546875" style="1" customWidth="1"/>
    <col min="3324" max="3327" width="9.140625" style="1"/>
    <col min="3328" max="3328" width="6" style="1" customWidth="1"/>
    <col min="3329" max="3329" width="10.140625" style="1" customWidth="1"/>
    <col min="3330" max="3330" width="14.7109375" style="1" customWidth="1"/>
    <col min="3331" max="3331" width="10.5703125" style="1" customWidth="1"/>
    <col min="3332" max="3332" width="12.5703125" style="1" customWidth="1"/>
    <col min="3333" max="3578" width="9.140625" style="1"/>
    <col min="3579" max="3579" width="8.85546875" style="1" customWidth="1"/>
    <col min="3580" max="3583" width="9.140625" style="1"/>
    <col min="3584" max="3584" width="6" style="1" customWidth="1"/>
    <col min="3585" max="3585" width="10.140625" style="1" customWidth="1"/>
    <col min="3586" max="3586" width="14.7109375" style="1" customWidth="1"/>
    <col min="3587" max="3587" width="10.5703125" style="1" customWidth="1"/>
    <col min="3588" max="3588" width="12.5703125" style="1" customWidth="1"/>
    <col min="3589" max="3834" width="9.140625" style="1"/>
    <col min="3835" max="3835" width="8.85546875" style="1" customWidth="1"/>
    <col min="3836" max="3839" width="9.140625" style="1"/>
    <col min="3840" max="3840" width="6" style="1" customWidth="1"/>
    <col min="3841" max="3841" width="10.140625" style="1" customWidth="1"/>
    <col min="3842" max="3842" width="14.7109375" style="1" customWidth="1"/>
    <col min="3843" max="3843" width="10.5703125" style="1" customWidth="1"/>
    <col min="3844" max="3844" width="12.5703125" style="1" customWidth="1"/>
    <col min="3845" max="4090" width="9.140625" style="1"/>
    <col min="4091" max="4091" width="8.85546875" style="1" customWidth="1"/>
    <col min="4092" max="4095" width="9.140625" style="1"/>
    <col min="4096" max="4096" width="6" style="1" customWidth="1"/>
    <col min="4097" max="4097" width="10.140625" style="1" customWidth="1"/>
    <col min="4098" max="4098" width="14.7109375" style="1" customWidth="1"/>
    <col min="4099" max="4099" width="10.5703125" style="1" customWidth="1"/>
    <col min="4100" max="4100" width="12.5703125" style="1" customWidth="1"/>
    <col min="4101" max="4346" width="9.140625" style="1"/>
    <col min="4347" max="4347" width="8.85546875" style="1" customWidth="1"/>
    <col min="4348" max="4351" width="9.140625" style="1"/>
    <col min="4352" max="4352" width="6" style="1" customWidth="1"/>
    <col min="4353" max="4353" width="10.140625" style="1" customWidth="1"/>
    <col min="4354" max="4354" width="14.7109375" style="1" customWidth="1"/>
    <col min="4355" max="4355" width="10.5703125" style="1" customWidth="1"/>
    <col min="4356" max="4356" width="12.5703125" style="1" customWidth="1"/>
    <col min="4357" max="4602" width="9.140625" style="1"/>
    <col min="4603" max="4603" width="8.85546875" style="1" customWidth="1"/>
    <col min="4604" max="4607" width="9.140625" style="1"/>
    <col min="4608" max="4608" width="6" style="1" customWidth="1"/>
    <col min="4609" max="4609" width="10.140625" style="1" customWidth="1"/>
    <col min="4610" max="4610" width="14.7109375" style="1" customWidth="1"/>
    <col min="4611" max="4611" width="10.5703125" style="1" customWidth="1"/>
    <col min="4612" max="4612" width="12.5703125" style="1" customWidth="1"/>
    <col min="4613" max="4858" width="9.140625" style="1"/>
    <col min="4859" max="4859" width="8.85546875" style="1" customWidth="1"/>
    <col min="4860" max="4863" width="9.140625" style="1"/>
    <col min="4864" max="4864" width="6" style="1" customWidth="1"/>
    <col min="4865" max="4865" width="10.140625" style="1" customWidth="1"/>
    <col min="4866" max="4866" width="14.7109375" style="1" customWidth="1"/>
    <col min="4867" max="4867" width="10.5703125" style="1" customWidth="1"/>
    <col min="4868" max="4868" width="12.5703125" style="1" customWidth="1"/>
    <col min="4869" max="5114" width="9.140625" style="1"/>
    <col min="5115" max="5115" width="8.85546875" style="1" customWidth="1"/>
    <col min="5116" max="5119" width="9.140625" style="1"/>
    <col min="5120" max="5120" width="6" style="1" customWidth="1"/>
    <col min="5121" max="5121" width="10.140625" style="1" customWidth="1"/>
    <col min="5122" max="5122" width="14.7109375" style="1" customWidth="1"/>
    <col min="5123" max="5123" width="10.5703125" style="1" customWidth="1"/>
    <col min="5124" max="5124" width="12.5703125" style="1" customWidth="1"/>
    <col min="5125" max="5370" width="9.140625" style="1"/>
    <col min="5371" max="5371" width="8.85546875" style="1" customWidth="1"/>
    <col min="5372" max="5375" width="9.140625" style="1"/>
    <col min="5376" max="5376" width="6" style="1" customWidth="1"/>
    <col min="5377" max="5377" width="10.140625" style="1" customWidth="1"/>
    <col min="5378" max="5378" width="14.7109375" style="1" customWidth="1"/>
    <col min="5379" max="5379" width="10.5703125" style="1" customWidth="1"/>
    <col min="5380" max="5380" width="12.5703125" style="1" customWidth="1"/>
    <col min="5381" max="5626" width="9.140625" style="1"/>
    <col min="5627" max="5627" width="8.85546875" style="1" customWidth="1"/>
    <col min="5628" max="5631" width="9.140625" style="1"/>
    <col min="5632" max="5632" width="6" style="1" customWidth="1"/>
    <col min="5633" max="5633" width="10.140625" style="1" customWidth="1"/>
    <col min="5634" max="5634" width="14.7109375" style="1" customWidth="1"/>
    <col min="5635" max="5635" width="10.5703125" style="1" customWidth="1"/>
    <col min="5636" max="5636" width="12.5703125" style="1" customWidth="1"/>
    <col min="5637" max="5882" width="9.140625" style="1"/>
    <col min="5883" max="5883" width="8.85546875" style="1" customWidth="1"/>
    <col min="5884" max="5887" width="9.140625" style="1"/>
    <col min="5888" max="5888" width="6" style="1" customWidth="1"/>
    <col min="5889" max="5889" width="10.140625" style="1" customWidth="1"/>
    <col min="5890" max="5890" width="14.7109375" style="1" customWidth="1"/>
    <col min="5891" max="5891" width="10.5703125" style="1" customWidth="1"/>
    <col min="5892" max="5892" width="12.5703125" style="1" customWidth="1"/>
    <col min="5893" max="6138" width="9.140625" style="1"/>
    <col min="6139" max="6139" width="8.85546875" style="1" customWidth="1"/>
    <col min="6140" max="6143" width="9.140625" style="1"/>
    <col min="6144" max="6144" width="6" style="1" customWidth="1"/>
    <col min="6145" max="6145" width="10.140625" style="1" customWidth="1"/>
    <col min="6146" max="6146" width="14.7109375" style="1" customWidth="1"/>
    <col min="6147" max="6147" width="10.5703125" style="1" customWidth="1"/>
    <col min="6148" max="6148" width="12.5703125" style="1" customWidth="1"/>
    <col min="6149" max="6394" width="9.140625" style="1"/>
    <col min="6395" max="6395" width="8.85546875" style="1" customWidth="1"/>
    <col min="6396" max="6399" width="9.140625" style="1"/>
    <col min="6400" max="6400" width="6" style="1" customWidth="1"/>
    <col min="6401" max="6401" width="10.140625" style="1" customWidth="1"/>
    <col min="6402" max="6402" width="14.7109375" style="1" customWidth="1"/>
    <col min="6403" max="6403" width="10.5703125" style="1" customWidth="1"/>
    <col min="6404" max="6404" width="12.5703125" style="1" customWidth="1"/>
    <col min="6405" max="6650" width="9.140625" style="1"/>
    <col min="6651" max="6651" width="8.85546875" style="1" customWidth="1"/>
    <col min="6652" max="6655" width="9.140625" style="1"/>
    <col min="6656" max="6656" width="6" style="1" customWidth="1"/>
    <col min="6657" max="6657" width="10.140625" style="1" customWidth="1"/>
    <col min="6658" max="6658" width="14.7109375" style="1" customWidth="1"/>
    <col min="6659" max="6659" width="10.5703125" style="1" customWidth="1"/>
    <col min="6660" max="6660" width="12.5703125" style="1" customWidth="1"/>
    <col min="6661" max="6906" width="9.140625" style="1"/>
    <col min="6907" max="6907" width="8.85546875" style="1" customWidth="1"/>
    <col min="6908" max="6911" width="9.140625" style="1"/>
    <col min="6912" max="6912" width="6" style="1" customWidth="1"/>
    <col min="6913" max="6913" width="10.140625" style="1" customWidth="1"/>
    <col min="6914" max="6914" width="14.7109375" style="1" customWidth="1"/>
    <col min="6915" max="6915" width="10.5703125" style="1" customWidth="1"/>
    <col min="6916" max="6916" width="12.5703125" style="1" customWidth="1"/>
    <col min="6917" max="7162" width="9.140625" style="1"/>
    <col min="7163" max="7163" width="8.85546875" style="1" customWidth="1"/>
    <col min="7164" max="7167" width="9.140625" style="1"/>
    <col min="7168" max="7168" width="6" style="1" customWidth="1"/>
    <col min="7169" max="7169" width="10.140625" style="1" customWidth="1"/>
    <col min="7170" max="7170" width="14.7109375" style="1" customWidth="1"/>
    <col min="7171" max="7171" width="10.5703125" style="1" customWidth="1"/>
    <col min="7172" max="7172" width="12.5703125" style="1" customWidth="1"/>
    <col min="7173" max="7418" width="9.140625" style="1"/>
    <col min="7419" max="7419" width="8.85546875" style="1" customWidth="1"/>
    <col min="7420" max="7423" width="9.140625" style="1"/>
    <col min="7424" max="7424" width="6" style="1" customWidth="1"/>
    <col min="7425" max="7425" width="10.140625" style="1" customWidth="1"/>
    <col min="7426" max="7426" width="14.7109375" style="1" customWidth="1"/>
    <col min="7427" max="7427" width="10.5703125" style="1" customWidth="1"/>
    <col min="7428" max="7428" width="12.5703125" style="1" customWidth="1"/>
    <col min="7429" max="7674" width="9.140625" style="1"/>
    <col min="7675" max="7675" width="8.85546875" style="1" customWidth="1"/>
    <col min="7676" max="7679" width="9.140625" style="1"/>
    <col min="7680" max="7680" width="6" style="1" customWidth="1"/>
    <col min="7681" max="7681" width="10.140625" style="1" customWidth="1"/>
    <col min="7682" max="7682" width="14.7109375" style="1" customWidth="1"/>
    <col min="7683" max="7683" width="10.5703125" style="1" customWidth="1"/>
    <col min="7684" max="7684" width="12.5703125" style="1" customWidth="1"/>
    <col min="7685" max="7930" width="9.140625" style="1"/>
    <col min="7931" max="7931" width="8.85546875" style="1" customWidth="1"/>
    <col min="7932" max="7935" width="9.140625" style="1"/>
    <col min="7936" max="7936" width="6" style="1" customWidth="1"/>
    <col min="7937" max="7937" width="10.140625" style="1" customWidth="1"/>
    <col min="7938" max="7938" width="14.7109375" style="1" customWidth="1"/>
    <col min="7939" max="7939" width="10.5703125" style="1" customWidth="1"/>
    <col min="7940" max="7940" width="12.5703125" style="1" customWidth="1"/>
    <col min="7941" max="8186" width="9.140625" style="1"/>
    <col min="8187" max="8187" width="8.85546875" style="1" customWidth="1"/>
    <col min="8188" max="8191" width="9.140625" style="1"/>
    <col min="8192" max="8192" width="6" style="1" customWidth="1"/>
    <col min="8193" max="8193" width="10.140625" style="1" customWidth="1"/>
    <col min="8194" max="8194" width="14.7109375" style="1" customWidth="1"/>
    <col min="8195" max="8195" width="10.5703125" style="1" customWidth="1"/>
    <col min="8196" max="8196" width="12.5703125" style="1" customWidth="1"/>
    <col min="8197" max="8442" width="9.140625" style="1"/>
    <col min="8443" max="8443" width="8.85546875" style="1" customWidth="1"/>
    <col min="8444" max="8447" width="9.140625" style="1"/>
    <col min="8448" max="8448" width="6" style="1" customWidth="1"/>
    <col min="8449" max="8449" width="10.140625" style="1" customWidth="1"/>
    <col min="8450" max="8450" width="14.7109375" style="1" customWidth="1"/>
    <col min="8451" max="8451" width="10.5703125" style="1" customWidth="1"/>
    <col min="8452" max="8452" width="12.5703125" style="1" customWidth="1"/>
    <col min="8453" max="8698" width="9.140625" style="1"/>
    <col min="8699" max="8699" width="8.85546875" style="1" customWidth="1"/>
    <col min="8700" max="8703" width="9.140625" style="1"/>
    <col min="8704" max="8704" width="6" style="1" customWidth="1"/>
    <col min="8705" max="8705" width="10.140625" style="1" customWidth="1"/>
    <col min="8706" max="8706" width="14.7109375" style="1" customWidth="1"/>
    <col min="8707" max="8707" width="10.5703125" style="1" customWidth="1"/>
    <col min="8708" max="8708" width="12.5703125" style="1" customWidth="1"/>
    <col min="8709" max="8954" width="9.140625" style="1"/>
    <col min="8955" max="8955" width="8.85546875" style="1" customWidth="1"/>
    <col min="8956" max="8959" width="9.140625" style="1"/>
    <col min="8960" max="8960" width="6" style="1" customWidth="1"/>
    <col min="8961" max="8961" width="10.140625" style="1" customWidth="1"/>
    <col min="8962" max="8962" width="14.7109375" style="1" customWidth="1"/>
    <col min="8963" max="8963" width="10.5703125" style="1" customWidth="1"/>
    <col min="8964" max="8964" width="12.5703125" style="1" customWidth="1"/>
    <col min="8965" max="9210" width="9.140625" style="1"/>
    <col min="9211" max="9211" width="8.85546875" style="1" customWidth="1"/>
    <col min="9212" max="9215" width="9.140625" style="1"/>
    <col min="9216" max="9216" width="6" style="1" customWidth="1"/>
    <col min="9217" max="9217" width="10.140625" style="1" customWidth="1"/>
    <col min="9218" max="9218" width="14.7109375" style="1" customWidth="1"/>
    <col min="9219" max="9219" width="10.5703125" style="1" customWidth="1"/>
    <col min="9220" max="9220" width="12.5703125" style="1" customWidth="1"/>
    <col min="9221" max="9466" width="9.140625" style="1"/>
    <col min="9467" max="9467" width="8.85546875" style="1" customWidth="1"/>
    <col min="9468" max="9471" width="9.140625" style="1"/>
    <col min="9472" max="9472" width="6" style="1" customWidth="1"/>
    <col min="9473" max="9473" width="10.140625" style="1" customWidth="1"/>
    <col min="9474" max="9474" width="14.7109375" style="1" customWidth="1"/>
    <col min="9475" max="9475" width="10.5703125" style="1" customWidth="1"/>
    <col min="9476" max="9476" width="12.5703125" style="1" customWidth="1"/>
    <col min="9477" max="9722" width="9.140625" style="1"/>
    <col min="9723" max="9723" width="8.85546875" style="1" customWidth="1"/>
    <col min="9724" max="9727" width="9.140625" style="1"/>
    <col min="9728" max="9728" width="6" style="1" customWidth="1"/>
    <col min="9729" max="9729" width="10.140625" style="1" customWidth="1"/>
    <col min="9730" max="9730" width="14.7109375" style="1" customWidth="1"/>
    <col min="9731" max="9731" width="10.5703125" style="1" customWidth="1"/>
    <col min="9732" max="9732" width="12.5703125" style="1" customWidth="1"/>
    <col min="9733" max="9978" width="9.140625" style="1"/>
    <col min="9979" max="9979" width="8.85546875" style="1" customWidth="1"/>
    <col min="9980" max="9983" width="9.140625" style="1"/>
    <col min="9984" max="9984" width="6" style="1" customWidth="1"/>
    <col min="9985" max="9985" width="10.140625" style="1" customWidth="1"/>
    <col min="9986" max="9986" width="14.7109375" style="1" customWidth="1"/>
    <col min="9987" max="9987" width="10.5703125" style="1" customWidth="1"/>
    <col min="9988" max="9988" width="12.5703125" style="1" customWidth="1"/>
    <col min="9989" max="10234" width="9.140625" style="1"/>
    <col min="10235" max="10235" width="8.85546875" style="1" customWidth="1"/>
    <col min="10236" max="10239" width="9.140625" style="1"/>
    <col min="10240" max="10240" width="6" style="1" customWidth="1"/>
    <col min="10241" max="10241" width="10.140625" style="1" customWidth="1"/>
    <col min="10242" max="10242" width="14.7109375" style="1" customWidth="1"/>
    <col min="10243" max="10243" width="10.5703125" style="1" customWidth="1"/>
    <col min="10244" max="10244" width="12.5703125" style="1" customWidth="1"/>
    <col min="10245" max="10490" width="9.140625" style="1"/>
    <col min="10491" max="10491" width="8.85546875" style="1" customWidth="1"/>
    <col min="10492" max="10495" width="9.140625" style="1"/>
    <col min="10496" max="10496" width="6" style="1" customWidth="1"/>
    <col min="10497" max="10497" width="10.140625" style="1" customWidth="1"/>
    <col min="10498" max="10498" width="14.7109375" style="1" customWidth="1"/>
    <col min="10499" max="10499" width="10.5703125" style="1" customWidth="1"/>
    <col min="10500" max="10500" width="12.5703125" style="1" customWidth="1"/>
    <col min="10501" max="10746" width="9.140625" style="1"/>
    <col min="10747" max="10747" width="8.85546875" style="1" customWidth="1"/>
    <col min="10748" max="10751" width="9.140625" style="1"/>
    <col min="10752" max="10752" width="6" style="1" customWidth="1"/>
    <col min="10753" max="10753" width="10.140625" style="1" customWidth="1"/>
    <col min="10754" max="10754" width="14.7109375" style="1" customWidth="1"/>
    <col min="10755" max="10755" width="10.5703125" style="1" customWidth="1"/>
    <col min="10756" max="10756" width="12.5703125" style="1" customWidth="1"/>
    <col min="10757" max="11002" width="9.140625" style="1"/>
    <col min="11003" max="11003" width="8.85546875" style="1" customWidth="1"/>
    <col min="11004" max="11007" width="9.140625" style="1"/>
    <col min="11008" max="11008" width="6" style="1" customWidth="1"/>
    <col min="11009" max="11009" width="10.140625" style="1" customWidth="1"/>
    <col min="11010" max="11010" width="14.7109375" style="1" customWidth="1"/>
    <col min="11011" max="11011" width="10.5703125" style="1" customWidth="1"/>
    <col min="11012" max="11012" width="12.5703125" style="1" customWidth="1"/>
    <col min="11013" max="11258" width="9.140625" style="1"/>
    <col min="11259" max="11259" width="8.85546875" style="1" customWidth="1"/>
    <col min="11260" max="11263" width="9.140625" style="1"/>
    <col min="11264" max="11264" width="6" style="1" customWidth="1"/>
    <col min="11265" max="11265" width="10.140625" style="1" customWidth="1"/>
    <col min="11266" max="11266" width="14.7109375" style="1" customWidth="1"/>
    <col min="11267" max="11267" width="10.5703125" style="1" customWidth="1"/>
    <col min="11268" max="11268" width="12.5703125" style="1" customWidth="1"/>
    <col min="11269" max="11514" width="9.140625" style="1"/>
    <col min="11515" max="11515" width="8.85546875" style="1" customWidth="1"/>
    <col min="11516" max="11519" width="9.140625" style="1"/>
    <col min="11520" max="11520" width="6" style="1" customWidth="1"/>
    <col min="11521" max="11521" width="10.140625" style="1" customWidth="1"/>
    <col min="11522" max="11522" width="14.7109375" style="1" customWidth="1"/>
    <col min="11523" max="11523" width="10.5703125" style="1" customWidth="1"/>
    <col min="11524" max="11524" width="12.5703125" style="1" customWidth="1"/>
    <col min="11525" max="11770" width="9.140625" style="1"/>
    <col min="11771" max="11771" width="8.85546875" style="1" customWidth="1"/>
    <col min="11772" max="11775" width="9.140625" style="1"/>
    <col min="11776" max="11776" width="6" style="1" customWidth="1"/>
    <col min="11777" max="11777" width="10.140625" style="1" customWidth="1"/>
    <col min="11778" max="11778" width="14.7109375" style="1" customWidth="1"/>
    <col min="11779" max="11779" width="10.5703125" style="1" customWidth="1"/>
    <col min="11780" max="11780" width="12.5703125" style="1" customWidth="1"/>
    <col min="11781" max="12026" width="9.140625" style="1"/>
    <col min="12027" max="12027" width="8.85546875" style="1" customWidth="1"/>
    <col min="12028" max="12031" width="9.140625" style="1"/>
    <col min="12032" max="12032" width="6" style="1" customWidth="1"/>
    <col min="12033" max="12033" width="10.140625" style="1" customWidth="1"/>
    <col min="12034" max="12034" width="14.7109375" style="1" customWidth="1"/>
    <col min="12035" max="12035" width="10.5703125" style="1" customWidth="1"/>
    <col min="12036" max="12036" width="12.5703125" style="1" customWidth="1"/>
    <col min="12037" max="12282" width="9.140625" style="1"/>
    <col min="12283" max="12283" width="8.85546875" style="1" customWidth="1"/>
    <col min="12284" max="12287" width="9.140625" style="1"/>
    <col min="12288" max="12288" width="6" style="1" customWidth="1"/>
    <col min="12289" max="12289" width="10.140625" style="1" customWidth="1"/>
    <col min="12290" max="12290" width="14.7109375" style="1" customWidth="1"/>
    <col min="12291" max="12291" width="10.5703125" style="1" customWidth="1"/>
    <col min="12292" max="12292" width="12.5703125" style="1" customWidth="1"/>
    <col min="12293" max="12538" width="9.140625" style="1"/>
    <col min="12539" max="12539" width="8.85546875" style="1" customWidth="1"/>
    <col min="12540" max="12543" width="9.140625" style="1"/>
    <col min="12544" max="12544" width="6" style="1" customWidth="1"/>
    <col min="12545" max="12545" width="10.140625" style="1" customWidth="1"/>
    <col min="12546" max="12546" width="14.7109375" style="1" customWidth="1"/>
    <col min="12547" max="12547" width="10.5703125" style="1" customWidth="1"/>
    <col min="12548" max="12548" width="12.5703125" style="1" customWidth="1"/>
    <col min="12549" max="12794" width="9.140625" style="1"/>
    <col min="12795" max="12795" width="8.85546875" style="1" customWidth="1"/>
    <col min="12796" max="12799" width="9.140625" style="1"/>
    <col min="12800" max="12800" width="6" style="1" customWidth="1"/>
    <col min="12801" max="12801" width="10.140625" style="1" customWidth="1"/>
    <col min="12802" max="12802" width="14.7109375" style="1" customWidth="1"/>
    <col min="12803" max="12803" width="10.5703125" style="1" customWidth="1"/>
    <col min="12804" max="12804" width="12.5703125" style="1" customWidth="1"/>
    <col min="12805" max="13050" width="9.140625" style="1"/>
    <col min="13051" max="13051" width="8.85546875" style="1" customWidth="1"/>
    <col min="13052" max="13055" width="9.140625" style="1"/>
    <col min="13056" max="13056" width="6" style="1" customWidth="1"/>
    <col min="13057" max="13057" width="10.140625" style="1" customWidth="1"/>
    <col min="13058" max="13058" width="14.7109375" style="1" customWidth="1"/>
    <col min="13059" max="13059" width="10.5703125" style="1" customWidth="1"/>
    <col min="13060" max="13060" width="12.5703125" style="1" customWidth="1"/>
    <col min="13061" max="13306" width="9.140625" style="1"/>
    <col min="13307" max="13307" width="8.85546875" style="1" customWidth="1"/>
    <col min="13308" max="13311" width="9.140625" style="1"/>
    <col min="13312" max="13312" width="6" style="1" customWidth="1"/>
    <col min="13313" max="13313" width="10.140625" style="1" customWidth="1"/>
    <col min="13314" max="13314" width="14.7109375" style="1" customWidth="1"/>
    <col min="13315" max="13315" width="10.5703125" style="1" customWidth="1"/>
    <col min="13316" max="13316" width="12.5703125" style="1" customWidth="1"/>
    <col min="13317" max="13562" width="9.140625" style="1"/>
    <col min="13563" max="13563" width="8.85546875" style="1" customWidth="1"/>
    <col min="13564" max="13567" width="9.140625" style="1"/>
    <col min="13568" max="13568" width="6" style="1" customWidth="1"/>
    <col min="13569" max="13569" width="10.140625" style="1" customWidth="1"/>
    <col min="13570" max="13570" width="14.7109375" style="1" customWidth="1"/>
    <col min="13571" max="13571" width="10.5703125" style="1" customWidth="1"/>
    <col min="13572" max="13572" width="12.5703125" style="1" customWidth="1"/>
    <col min="13573" max="13818" width="9.140625" style="1"/>
    <col min="13819" max="13819" width="8.85546875" style="1" customWidth="1"/>
    <col min="13820" max="13823" width="9.140625" style="1"/>
    <col min="13824" max="13824" width="6" style="1" customWidth="1"/>
    <col min="13825" max="13825" width="10.140625" style="1" customWidth="1"/>
    <col min="13826" max="13826" width="14.7109375" style="1" customWidth="1"/>
    <col min="13827" max="13827" width="10.5703125" style="1" customWidth="1"/>
    <col min="13828" max="13828" width="12.5703125" style="1" customWidth="1"/>
    <col min="13829" max="14074" width="9.140625" style="1"/>
    <col min="14075" max="14075" width="8.85546875" style="1" customWidth="1"/>
    <col min="14076" max="14079" width="9.140625" style="1"/>
    <col min="14080" max="14080" width="6" style="1" customWidth="1"/>
    <col min="14081" max="14081" width="10.140625" style="1" customWidth="1"/>
    <col min="14082" max="14082" width="14.7109375" style="1" customWidth="1"/>
    <col min="14083" max="14083" width="10.5703125" style="1" customWidth="1"/>
    <col min="14084" max="14084" width="12.5703125" style="1" customWidth="1"/>
    <col min="14085" max="14330" width="9.140625" style="1"/>
    <col min="14331" max="14331" width="8.85546875" style="1" customWidth="1"/>
    <col min="14332" max="14335" width="9.140625" style="1"/>
    <col min="14336" max="14336" width="6" style="1" customWidth="1"/>
    <col min="14337" max="14337" width="10.140625" style="1" customWidth="1"/>
    <col min="14338" max="14338" width="14.7109375" style="1" customWidth="1"/>
    <col min="14339" max="14339" width="10.5703125" style="1" customWidth="1"/>
    <col min="14340" max="14340" width="12.5703125" style="1" customWidth="1"/>
    <col min="14341" max="14586" width="9.140625" style="1"/>
    <col min="14587" max="14587" width="8.85546875" style="1" customWidth="1"/>
    <col min="14588" max="14591" width="9.140625" style="1"/>
    <col min="14592" max="14592" width="6" style="1" customWidth="1"/>
    <col min="14593" max="14593" width="10.140625" style="1" customWidth="1"/>
    <col min="14594" max="14594" width="14.7109375" style="1" customWidth="1"/>
    <col min="14595" max="14595" width="10.5703125" style="1" customWidth="1"/>
    <col min="14596" max="14596" width="12.5703125" style="1" customWidth="1"/>
    <col min="14597" max="14842" width="9.140625" style="1"/>
    <col min="14843" max="14843" width="8.85546875" style="1" customWidth="1"/>
    <col min="14844" max="14847" width="9.140625" style="1"/>
    <col min="14848" max="14848" width="6" style="1" customWidth="1"/>
    <col min="14849" max="14849" width="10.140625" style="1" customWidth="1"/>
    <col min="14850" max="14850" width="14.7109375" style="1" customWidth="1"/>
    <col min="14851" max="14851" width="10.5703125" style="1" customWidth="1"/>
    <col min="14852" max="14852" width="12.5703125" style="1" customWidth="1"/>
    <col min="14853" max="15098" width="9.140625" style="1"/>
    <col min="15099" max="15099" width="8.85546875" style="1" customWidth="1"/>
    <col min="15100" max="15103" width="9.140625" style="1"/>
    <col min="15104" max="15104" width="6" style="1" customWidth="1"/>
    <col min="15105" max="15105" width="10.140625" style="1" customWidth="1"/>
    <col min="15106" max="15106" width="14.7109375" style="1" customWidth="1"/>
    <col min="15107" max="15107" width="10.5703125" style="1" customWidth="1"/>
    <col min="15108" max="15108" width="12.5703125" style="1" customWidth="1"/>
    <col min="15109" max="15354" width="9.140625" style="1"/>
    <col min="15355" max="15355" width="8.85546875" style="1" customWidth="1"/>
    <col min="15356" max="15359" width="9.140625" style="1"/>
    <col min="15360" max="15360" width="6" style="1" customWidth="1"/>
    <col min="15361" max="15361" width="10.140625" style="1" customWidth="1"/>
    <col min="15362" max="15362" width="14.7109375" style="1" customWidth="1"/>
    <col min="15363" max="15363" width="10.5703125" style="1" customWidth="1"/>
    <col min="15364" max="15364" width="12.5703125" style="1" customWidth="1"/>
    <col min="15365" max="15610" width="9.140625" style="1"/>
    <col min="15611" max="15611" width="8.85546875" style="1" customWidth="1"/>
    <col min="15612" max="15615" width="9.140625" style="1"/>
    <col min="15616" max="15616" width="6" style="1" customWidth="1"/>
    <col min="15617" max="15617" width="10.140625" style="1" customWidth="1"/>
    <col min="15618" max="15618" width="14.7109375" style="1" customWidth="1"/>
    <col min="15619" max="15619" width="10.5703125" style="1" customWidth="1"/>
    <col min="15620" max="15620" width="12.5703125" style="1" customWidth="1"/>
    <col min="15621" max="15866" width="9.140625" style="1"/>
    <col min="15867" max="15867" width="8.85546875" style="1" customWidth="1"/>
    <col min="15868" max="15871" width="9.140625" style="1"/>
    <col min="15872" max="15872" width="6" style="1" customWidth="1"/>
    <col min="15873" max="15873" width="10.140625" style="1" customWidth="1"/>
    <col min="15874" max="15874" width="14.7109375" style="1" customWidth="1"/>
    <col min="15875" max="15875" width="10.5703125" style="1" customWidth="1"/>
    <col min="15876" max="15876" width="12.5703125" style="1" customWidth="1"/>
    <col min="15877" max="16122" width="9.140625" style="1"/>
    <col min="16123" max="16123" width="8.85546875" style="1" customWidth="1"/>
    <col min="16124" max="16127" width="9.140625" style="1"/>
    <col min="16128" max="16128" width="6" style="1" customWidth="1"/>
    <col min="16129" max="16129" width="10.140625" style="1" customWidth="1"/>
    <col min="16130" max="16130" width="14.7109375" style="1" customWidth="1"/>
    <col min="16131" max="16131" width="10.5703125" style="1" customWidth="1"/>
    <col min="16132" max="16132" width="12.5703125" style="1" customWidth="1"/>
    <col min="16133" max="16377" width="9.140625" style="1"/>
    <col min="16378" max="16384" width="9.140625" style="1" customWidth="1"/>
  </cols>
  <sheetData>
    <row r="1" spans="1:5" ht="26.25" customHeight="1" thickBot="1" x14ac:dyDescent="0.3">
      <c r="A1" s="522" t="e" vm="1">
        <v>#VALUE!</v>
      </c>
      <c r="B1" s="523"/>
      <c r="C1" s="516" t="s">
        <v>398</v>
      </c>
      <c r="D1" s="517"/>
      <c r="E1" s="518"/>
    </row>
    <row r="2" spans="1:5" ht="16.5" thickBot="1" x14ac:dyDescent="0.25">
      <c r="A2" s="524"/>
      <c r="B2" s="462"/>
      <c r="C2" s="519" t="s">
        <v>548</v>
      </c>
      <c r="D2" s="520"/>
      <c r="E2" s="521"/>
    </row>
    <row r="3" spans="1:5" x14ac:dyDescent="0.2">
      <c r="A3" s="524"/>
      <c r="B3" s="462"/>
      <c r="C3" s="501" t="s">
        <v>0</v>
      </c>
      <c r="D3" s="502"/>
      <c r="E3" s="503"/>
    </row>
    <row r="4" spans="1:5" ht="15" x14ac:dyDescent="0.25">
      <c r="A4" s="524"/>
      <c r="B4" s="462"/>
      <c r="C4" s="469" t="s">
        <v>1</v>
      </c>
      <c r="D4" s="470"/>
      <c r="E4" s="471"/>
    </row>
    <row r="5" spans="1:5" ht="15.75" thickBot="1" x14ac:dyDescent="0.3">
      <c r="A5" s="525"/>
      <c r="B5" s="464"/>
      <c r="C5" s="484" t="s">
        <v>532</v>
      </c>
      <c r="D5" s="470"/>
      <c r="E5" s="471"/>
    </row>
    <row r="6" spans="1:5" ht="15" x14ac:dyDescent="0.25">
      <c r="A6" s="465" t="s">
        <v>2</v>
      </c>
      <c r="B6" s="466"/>
      <c r="C6" s="469"/>
      <c r="D6" s="470"/>
      <c r="E6" s="471"/>
    </row>
    <row r="7" spans="1:5" ht="16.5" customHeight="1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25">
      <c r="A8" s="458"/>
      <c r="B8" s="459"/>
      <c r="C8" s="459"/>
      <c r="D8" s="459"/>
      <c r="E8" s="460"/>
    </row>
    <row r="9" spans="1:5" ht="15" x14ac:dyDescent="0.25">
      <c r="A9" s="84" t="s">
        <v>279</v>
      </c>
      <c r="B9" s="142"/>
      <c r="C9" s="180"/>
      <c r="D9" s="19"/>
      <c r="E9" s="18"/>
    </row>
    <row r="10" spans="1:5" ht="15" x14ac:dyDescent="0.25">
      <c r="A10" s="164" t="s">
        <v>343</v>
      </c>
      <c r="B10" s="142"/>
      <c r="C10" s="180"/>
      <c r="D10" s="19"/>
      <c r="E10" s="18"/>
    </row>
    <row r="11" spans="1:5" ht="15" x14ac:dyDescent="0.25">
      <c r="A11" s="164" t="s">
        <v>561</v>
      </c>
      <c r="B11" s="142"/>
      <c r="C11" s="180"/>
      <c r="D11" s="19"/>
      <c r="E11" s="18"/>
    </row>
    <row r="12" spans="1:5" ht="15" x14ac:dyDescent="0.25">
      <c r="A12" s="164" t="s">
        <v>562</v>
      </c>
      <c r="B12" s="142"/>
      <c r="C12" s="198"/>
      <c r="D12" s="19"/>
      <c r="E12" s="18"/>
    </row>
    <row r="13" spans="1:5" ht="12.6" customHeight="1" x14ac:dyDescent="0.25">
      <c r="A13" s="14"/>
      <c r="B13" s="142"/>
      <c r="C13" s="198" t="s">
        <v>400</v>
      </c>
      <c r="D13" s="19"/>
      <c r="E13" s="18"/>
    </row>
    <row r="14" spans="1:5" ht="13.15" customHeight="1" x14ac:dyDescent="0.25">
      <c r="A14" s="20" t="s">
        <v>6</v>
      </c>
      <c r="B14" s="142" t="s">
        <v>376</v>
      </c>
      <c r="C14" s="146" t="s">
        <v>378</v>
      </c>
      <c r="D14" s="19" t="s">
        <v>7</v>
      </c>
      <c r="E14" s="18" t="s">
        <v>8</v>
      </c>
    </row>
    <row r="15" spans="1:5" ht="15.6" customHeight="1" x14ac:dyDescent="0.25">
      <c r="A15" s="21" t="s">
        <v>313</v>
      </c>
      <c r="B15" s="143">
        <v>72071</v>
      </c>
      <c r="C15" s="331">
        <v>72071</v>
      </c>
      <c r="D15" s="24"/>
      <c r="E15" s="25" t="str">
        <f>IF(C15*D15,C15*D15,"")</f>
        <v/>
      </c>
    </row>
    <row r="16" spans="1:5" ht="15" x14ac:dyDescent="0.25">
      <c r="A16" s="21" t="s">
        <v>314</v>
      </c>
      <c r="B16" s="143">
        <v>74204</v>
      </c>
      <c r="C16" s="331">
        <v>74204</v>
      </c>
      <c r="D16" s="24"/>
      <c r="E16" s="25" t="str">
        <f>IF(C16*D16,C16*D16,"")</f>
        <v/>
      </c>
    </row>
    <row r="17" spans="1:5" ht="15" x14ac:dyDescent="0.25">
      <c r="A17" s="21" t="s">
        <v>315</v>
      </c>
      <c r="B17" s="143">
        <f t="shared" ref="B17:B19" si="0">C17/0.82</f>
        <v>97652.439024390245</v>
      </c>
      <c r="C17" s="331">
        <v>80075</v>
      </c>
      <c r="D17" s="27"/>
      <c r="E17" s="25" t="str">
        <f>IF(C17*D17,C17*D17,"")</f>
        <v/>
      </c>
    </row>
    <row r="18" spans="1:5" ht="15" x14ac:dyDescent="0.25">
      <c r="A18" s="21" t="s">
        <v>316</v>
      </c>
      <c r="B18" s="143">
        <f t="shared" si="0"/>
        <v>101230.48780487805</v>
      </c>
      <c r="C18" s="331">
        <v>83009</v>
      </c>
      <c r="D18" s="27"/>
      <c r="E18" s="25" t="str">
        <f>IF(C18*D18,C18*D18,"")</f>
        <v/>
      </c>
    </row>
    <row r="19" spans="1:5" ht="15" x14ac:dyDescent="0.25">
      <c r="A19" s="21" t="s">
        <v>317</v>
      </c>
      <c r="B19" s="143">
        <f t="shared" si="0"/>
        <v>108392.68292682928</v>
      </c>
      <c r="C19" s="331">
        <v>88882</v>
      </c>
      <c r="D19" s="27"/>
      <c r="E19" s="25" t="str">
        <f>IF(C19*D19,C19*D19,"")</f>
        <v/>
      </c>
    </row>
    <row r="20" spans="1:5" ht="15" x14ac:dyDescent="0.25">
      <c r="A20" s="14"/>
      <c r="B20" s="142"/>
      <c r="C20" s="180"/>
      <c r="D20" s="19"/>
      <c r="E20" s="18"/>
    </row>
    <row r="21" spans="1:5" ht="15" x14ac:dyDescent="0.25">
      <c r="A21" s="20" t="s">
        <v>70</v>
      </c>
      <c r="B21" s="142"/>
      <c r="C21" s="181"/>
      <c r="D21" s="16"/>
      <c r="E21" s="18"/>
    </row>
    <row r="22" spans="1:5" ht="15" x14ac:dyDescent="0.25">
      <c r="A22" s="22" t="s">
        <v>103</v>
      </c>
      <c r="B22" s="143">
        <f t="shared" ref="B22:B24" si="1">C22/0.82</f>
        <v>351.21951219512198</v>
      </c>
      <c r="C22" s="331">
        <v>288</v>
      </c>
      <c r="D22" s="27"/>
      <c r="E22" s="25" t="str">
        <f t="shared" ref="E22:E27" si="2">IF(C22*D22,C22*D22,"")</f>
        <v/>
      </c>
    </row>
    <row r="23" spans="1:5" ht="15" x14ac:dyDescent="0.25">
      <c r="A23" s="22" t="s">
        <v>104</v>
      </c>
      <c r="B23" s="143">
        <f t="shared" si="1"/>
        <v>713.41463414634154</v>
      </c>
      <c r="C23" s="331">
        <v>585</v>
      </c>
      <c r="D23" s="27"/>
      <c r="E23" s="25" t="str">
        <f t="shared" si="2"/>
        <v/>
      </c>
    </row>
    <row r="24" spans="1:5" ht="15" x14ac:dyDescent="0.25">
      <c r="A24" s="22" t="s">
        <v>105</v>
      </c>
      <c r="B24" s="143">
        <f t="shared" si="1"/>
        <v>874.39024390243912</v>
      </c>
      <c r="C24" s="331">
        <v>717</v>
      </c>
      <c r="D24" s="27"/>
      <c r="E24" s="25" t="str">
        <f t="shared" si="2"/>
        <v/>
      </c>
    </row>
    <row r="25" spans="1:5" ht="15.75" customHeight="1" x14ac:dyDescent="0.25">
      <c r="A25" s="22" t="s">
        <v>190</v>
      </c>
      <c r="B25" s="143"/>
      <c r="C25" s="345" t="s">
        <v>552</v>
      </c>
      <c r="D25" s="27"/>
      <c r="E25" s="25"/>
    </row>
    <row r="26" spans="1:5" ht="15" x14ac:dyDescent="0.25">
      <c r="A26" s="22" t="s">
        <v>121</v>
      </c>
      <c r="B26" s="143">
        <f t="shared" ref="B26:B27" si="3">C26/0.82</f>
        <v>2642.6829268292686</v>
      </c>
      <c r="C26" s="331">
        <v>2167</v>
      </c>
      <c r="D26" s="27"/>
      <c r="E26" s="25" t="str">
        <f t="shared" si="2"/>
        <v/>
      </c>
    </row>
    <row r="27" spans="1:5" ht="15" x14ac:dyDescent="0.25">
      <c r="A27" s="22" t="s">
        <v>318</v>
      </c>
      <c r="B27" s="143">
        <f t="shared" si="3"/>
        <v>6114.6341463414637</v>
      </c>
      <c r="C27" s="331">
        <v>5014</v>
      </c>
      <c r="D27" s="27"/>
      <c r="E27" s="25" t="str">
        <f t="shared" si="2"/>
        <v/>
      </c>
    </row>
    <row r="28" spans="1:5" ht="15" x14ac:dyDescent="0.25">
      <c r="A28" s="14"/>
      <c r="B28" s="142"/>
      <c r="C28" s="183"/>
      <c r="D28" s="19"/>
      <c r="E28" s="18" t="str">
        <f>IF(C28*D28,C28*D28,"")</f>
        <v/>
      </c>
    </row>
    <row r="29" spans="1:5" ht="15" x14ac:dyDescent="0.25">
      <c r="A29" s="37" t="s">
        <v>71</v>
      </c>
      <c r="B29" s="150"/>
      <c r="C29" s="226"/>
      <c r="D29" s="83"/>
      <c r="E29" s="18" t="str">
        <f>IF(C29*D29,C29*D29,"")</f>
        <v/>
      </c>
    </row>
    <row r="30" spans="1:5" ht="15" x14ac:dyDescent="0.25">
      <c r="A30" s="22" t="s">
        <v>134</v>
      </c>
      <c r="B30" s="143">
        <f t="shared" ref="B30:B31" si="4">C30/0.82</f>
        <v>5590.2439024390251</v>
      </c>
      <c r="C30" s="331">
        <v>4584</v>
      </c>
      <c r="D30" s="27"/>
      <c r="E30" s="25" t="str">
        <f>IF(C30*D30,C30*D30,"")</f>
        <v/>
      </c>
    </row>
    <row r="31" spans="1:5" ht="15" x14ac:dyDescent="0.25">
      <c r="A31" s="22" t="s">
        <v>135</v>
      </c>
      <c r="B31" s="143">
        <f t="shared" si="4"/>
        <v>7085.3658536585372</v>
      </c>
      <c r="C31" s="331">
        <v>5810</v>
      </c>
      <c r="D31" s="27"/>
      <c r="E31" s="25" t="str">
        <f>IF(C31*D31,C31*D31,"")</f>
        <v/>
      </c>
    </row>
    <row r="32" spans="1:5" ht="15" x14ac:dyDescent="0.25">
      <c r="A32" s="20"/>
      <c r="B32" s="142"/>
      <c r="C32" s="183"/>
      <c r="D32" s="19"/>
      <c r="E32" s="18"/>
    </row>
    <row r="33" spans="1:5" ht="15" x14ac:dyDescent="0.25">
      <c r="A33" s="20" t="s">
        <v>40</v>
      </c>
      <c r="B33" s="142"/>
      <c r="C33" s="181"/>
      <c r="D33" s="16"/>
      <c r="E33" s="18"/>
    </row>
    <row r="34" spans="1:5" ht="15" x14ac:dyDescent="0.25">
      <c r="A34" s="22" t="s">
        <v>79</v>
      </c>
      <c r="B34" s="143">
        <f t="shared" ref="B34:B48" si="5">C34/0.82</f>
        <v>603.65853658536594</v>
      </c>
      <c r="C34" s="331">
        <v>495</v>
      </c>
      <c r="D34" s="24"/>
      <c r="E34" s="25" t="str">
        <f>IF(C34*D34,C34*D34,"")</f>
        <v/>
      </c>
    </row>
    <row r="35" spans="1:5" ht="15" x14ac:dyDescent="0.25">
      <c r="A35" s="22" t="s">
        <v>80</v>
      </c>
      <c r="B35" s="143">
        <f t="shared" si="5"/>
        <v>2503.6585365853662</v>
      </c>
      <c r="C35" s="331">
        <v>2053</v>
      </c>
      <c r="D35" s="24"/>
      <c r="E35" s="25" t="str">
        <f>IF(C35*D35,C35*D35,"")</f>
        <v/>
      </c>
    </row>
    <row r="36" spans="1:5" ht="15" x14ac:dyDescent="0.25">
      <c r="A36" s="22" t="s">
        <v>81</v>
      </c>
      <c r="B36" s="143">
        <f t="shared" si="5"/>
        <v>459.75609756097566</v>
      </c>
      <c r="C36" s="331">
        <v>377</v>
      </c>
      <c r="D36" s="24"/>
      <c r="E36" s="25" t="str">
        <f>IF(C36*D36,C36*D36,"")</f>
        <v/>
      </c>
    </row>
    <row r="37" spans="1:5" ht="15" x14ac:dyDescent="0.25">
      <c r="A37" s="22" t="s">
        <v>82</v>
      </c>
      <c r="B37" s="143">
        <f t="shared" si="5"/>
        <v>646.34146341463418</v>
      </c>
      <c r="C37" s="331">
        <v>530</v>
      </c>
      <c r="D37" s="24"/>
      <c r="E37" s="25" t="str">
        <f>IF(C37*D37,C37*D37,"")</f>
        <v/>
      </c>
    </row>
    <row r="38" spans="1:5" ht="15" x14ac:dyDescent="0.25">
      <c r="A38" s="22" t="s">
        <v>83</v>
      </c>
      <c r="B38" s="143">
        <f t="shared" si="5"/>
        <v>320.73170731707319</v>
      </c>
      <c r="C38" s="331">
        <v>263</v>
      </c>
      <c r="D38" s="24"/>
      <c r="E38" s="25" t="str">
        <f>IF(C38*D38,C38*D38,"")</f>
        <v/>
      </c>
    </row>
    <row r="39" spans="1:5" ht="15" x14ac:dyDescent="0.25">
      <c r="A39" s="22" t="s">
        <v>84</v>
      </c>
      <c r="B39" s="143">
        <f t="shared" si="5"/>
        <v>897.56097560975616</v>
      </c>
      <c r="C39" s="331">
        <v>736</v>
      </c>
      <c r="D39" s="24"/>
      <c r="E39" s="25" t="str">
        <f t="shared" ref="E39:E54" si="6">IF(C39*D39,C39*D39,"")</f>
        <v/>
      </c>
    </row>
    <row r="40" spans="1:5" ht="15" x14ac:dyDescent="0.25">
      <c r="A40" s="22" t="s">
        <v>319</v>
      </c>
      <c r="B40" s="143">
        <f t="shared" si="5"/>
        <v>819.51219512195132</v>
      </c>
      <c r="C40" s="331">
        <v>672</v>
      </c>
      <c r="D40" s="24"/>
      <c r="E40" s="25" t="str">
        <f>IF(C40*D40,C40*D40,"")</f>
        <v/>
      </c>
    </row>
    <row r="41" spans="1:5" ht="15" x14ac:dyDescent="0.25">
      <c r="A41" s="22" t="s">
        <v>124</v>
      </c>
      <c r="B41" s="143">
        <f t="shared" si="5"/>
        <v>639.02439024390253</v>
      </c>
      <c r="C41" s="331">
        <v>524</v>
      </c>
      <c r="D41" s="24"/>
      <c r="E41" s="25" t="str">
        <f>IF(C41*D41,C41*D41,"")</f>
        <v/>
      </c>
    </row>
    <row r="42" spans="1:5" ht="15" x14ac:dyDescent="0.25">
      <c r="A42" s="22" t="s">
        <v>125</v>
      </c>
      <c r="B42" s="143">
        <f t="shared" si="5"/>
        <v>1458.5365853658539</v>
      </c>
      <c r="C42" s="331">
        <v>1196</v>
      </c>
      <c r="D42" s="24"/>
      <c r="E42" s="25" t="str">
        <f>IF(C42*D42,C42*D42,"")</f>
        <v/>
      </c>
    </row>
    <row r="43" spans="1:5" ht="15" x14ac:dyDescent="0.25">
      <c r="A43" s="22" t="s">
        <v>320</v>
      </c>
      <c r="B43" s="143">
        <f t="shared" si="5"/>
        <v>1325.6097560975611</v>
      </c>
      <c r="C43" s="331">
        <v>1087</v>
      </c>
      <c r="D43" s="24"/>
      <c r="E43" s="25" t="str">
        <f>IF(C43*D43,C43*D43,"")</f>
        <v/>
      </c>
    </row>
    <row r="44" spans="1:5" ht="15" x14ac:dyDescent="0.25">
      <c r="A44" s="22" t="s">
        <v>127</v>
      </c>
      <c r="B44" s="143">
        <f t="shared" si="5"/>
        <v>992.68292682926835</v>
      </c>
      <c r="C44" s="331">
        <v>814</v>
      </c>
      <c r="D44" s="24"/>
      <c r="E44" s="25" t="str">
        <f>IF(C44*D44,C44*D44,"")</f>
        <v/>
      </c>
    </row>
    <row r="45" spans="1:5" ht="15" x14ac:dyDescent="0.25">
      <c r="A45" s="22" t="s">
        <v>321</v>
      </c>
      <c r="B45" s="143">
        <f t="shared" si="5"/>
        <v>2764.6341463414637</v>
      </c>
      <c r="C45" s="331">
        <v>2267</v>
      </c>
      <c r="D45" s="24"/>
      <c r="E45" s="25" t="str">
        <f t="shared" si="6"/>
        <v/>
      </c>
    </row>
    <row r="46" spans="1:5" ht="15" x14ac:dyDescent="0.25">
      <c r="A46" s="22" t="s">
        <v>322</v>
      </c>
      <c r="B46" s="143">
        <f t="shared" si="5"/>
        <v>1076.8292682926831</v>
      </c>
      <c r="C46" s="331">
        <v>883</v>
      </c>
      <c r="D46" s="24"/>
      <c r="E46" s="25" t="str">
        <f t="shared" si="6"/>
        <v/>
      </c>
    </row>
    <row r="47" spans="1:5" ht="15" x14ac:dyDescent="0.25">
      <c r="A47" s="22" t="s">
        <v>323</v>
      </c>
      <c r="B47" s="143">
        <f t="shared" si="5"/>
        <v>1841.4634146341464</v>
      </c>
      <c r="C47" s="331">
        <v>1510</v>
      </c>
      <c r="D47" s="24"/>
      <c r="E47" s="25" t="str">
        <f t="shared" si="6"/>
        <v/>
      </c>
    </row>
    <row r="48" spans="1:5" ht="15" x14ac:dyDescent="0.25">
      <c r="A48" s="22" t="s">
        <v>130</v>
      </c>
      <c r="B48" s="143">
        <f t="shared" si="5"/>
        <v>200</v>
      </c>
      <c r="C48" s="331">
        <v>164</v>
      </c>
      <c r="D48" s="24"/>
      <c r="E48" s="25" t="str">
        <f t="shared" si="6"/>
        <v/>
      </c>
    </row>
    <row r="49" spans="1:5" ht="15" x14ac:dyDescent="0.25">
      <c r="A49" s="14"/>
      <c r="B49" s="142"/>
      <c r="C49" s="181"/>
      <c r="D49" s="16"/>
      <c r="E49" s="17" t="str">
        <f t="shared" si="6"/>
        <v/>
      </c>
    </row>
    <row r="50" spans="1:5" ht="15" x14ac:dyDescent="0.25">
      <c r="A50" s="20" t="s">
        <v>72</v>
      </c>
      <c r="B50" s="142"/>
      <c r="C50" s="180"/>
      <c r="D50" s="19"/>
      <c r="E50" s="18" t="str">
        <f t="shared" si="6"/>
        <v/>
      </c>
    </row>
    <row r="51" spans="1:5" ht="15" x14ac:dyDescent="0.25">
      <c r="A51" s="22" t="s">
        <v>369</v>
      </c>
      <c r="B51" s="143">
        <f t="shared" ref="B51:B56" si="7">C51/0.82</f>
        <v>4291.4634146341468</v>
      </c>
      <c r="C51" s="331">
        <v>3519</v>
      </c>
      <c r="D51" s="27"/>
      <c r="E51" s="25" t="str">
        <f t="shared" si="6"/>
        <v/>
      </c>
    </row>
    <row r="52" spans="1:5" ht="15" x14ac:dyDescent="0.25">
      <c r="A52" s="22" t="s">
        <v>324</v>
      </c>
      <c r="B52" s="143">
        <f t="shared" si="7"/>
        <v>260.97560975609758</v>
      </c>
      <c r="C52" s="331">
        <v>214</v>
      </c>
      <c r="D52" s="24"/>
      <c r="E52" s="25" t="str">
        <f t="shared" si="6"/>
        <v/>
      </c>
    </row>
    <row r="53" spans="1:5" ht="15" x14ac:dyDescent="0.25">
      <c r="A53" s="22" t="s">
        <v>325</v>
      </c>
      <c r="B53" s="143">
        <f t="shared" si="7"/>
        <v>370.73170731707319</v>
      </c>
      <c r="C53" s="331">
        <v>304</v>
      </c>
      <c r="D53" s="24"/>
      <c r="E53" s="25" t="str">
        <f t="shared" si="6"/>
        <v/>
      </c>
    </row>
    <row r="54" spans="1:5" ht="15" x14ac:dyDescent="0.25">
      <c r="A54" s="22" t="s">
        <v>326</v>
      </c>
      <c r="B54" s="143">
        <f t="shared" si="7"/>
        <v>2012.1951219512196</v>
      </c>
      <c r="C54" s="331">
        <v>1650</v>
      </c>
      <c r="D54" s="24"/>
      <c r="E54" s="25" t="str">
        <f t="shared" si="6"/>
        <v/>
      </c>
    </row>
    <row r="55" spans="1:5" ht="15" x14ac:dyDescent="0.25">
      <c r="A55" s="22" t="s">
        <v>361</v>
      </c>
      <c r="B55" s="143">
        <f t="shared" si="7"/>
        <v>8126.8292682926831</v>
      </c>
      <c r="C55" s="331">
        <v>6664</v>
      </c>
      <c r="D55" s="24"/>
      <c r="E55" s="25" t="str">
        <f>IF(C55*D55,C55*D55,"")</f>
        <v/>
      </c>
    </row>
    <row r="56" spans="1:5" ht="15" x14ac:dyDescent="0.25">
      <c r="A56" s="22" t="s">
        <v>327</v>
      </c>
      <c r="B56" s="143">
        <f t="shared" si="7"/>
        <v>25741.463414634149</v>
      </c>
      <c r="C56" s="331">
        <v>21108</v>
      </c>
      <c r="D56" s="24"/>
      <c r="E56" s="25" t="str">
        <f>IF(C56*D56,C56*D56,"")</f>
        <v/>
      </c>
    </row>
    <row r="57" spans="1:5" ht="15" x14ac:dyDescent="0.25">
      <c r="A57" s="14"/>
      <c r="B57" s="142"/>
      <c r="C57" s="181"/>
      <c r="D57" s="16"/>
      <c r="E57" s="17"/>
    </row>
    <row r="58" spans="1:5" ht="15" x14ac:dyDescent="0.25">
      <c r="A58" s="20" t="s">
        <v>37</v>
      </c>
      <c r="B58" s="142"/>
      <c r="C58" s="181"/>
      <c r="D58" s="16"/>
      <c r="E58" s="18"/>
    </row>
    <row r="59" spans="1:5" ht="15" x14ac:dyDescent="0.25">
      <c r="A59" s="22" t="s">
        <v>155</v>
      </c>
      <c r="B59" s="143">
        <f t="shared" ref="B59:B60" si="8">C59/0.82</f>
        <v>651.21951219512198</v>
      </c>
      <c r="C59" s="331">
        <v>534</v>
      </c>
      <c r="D59" s="24"/>
      <c r="E59" s="25" t="str">
        <f>IF(C59*D59,C59*D59,"")</f>
        <v/>
      </c>
    </row>
    <row r="60" spans="1:5" ht="15" x14ac:dyDescent="0.25">
      <c r="A60" s="22" t="s">
        <v>98</v>
      </c>
      <c r="B60" s="143">
        <f t="shared" si="8"/>
        <v>769.51219512195132</v>
      </c>
      <c r="C60" s="331">
        <v>631</v>
      </c>
      <c r="D60" s="24"/>
      <c r="E60" s="25" t="str">
        <f>IF(C60*D60,C60*D60,"")</f>
        <v/>
      </c>
    </row>
    <row r="61" spans="1:5" ht="15" x14ac:dyDescent="0.25">
      <c r="A61" s="22" t="s">
        <v>96</v>
      </c>
      <c r="B61" s="143">
        <f t="shared" ref="B61:B62" si="9">C61*1.18</f>
        <v>0</v>
      </c>
      <c r="C61" s="331">
        <v>0</v>
      </c>
      <c r="D61" s="24"/>
      <c r="E61" s="25" t="str">
        <f>IF(C61*D61,C61*D61,"")</f>
        <v/>
      </c>
    </row>
    <row r="62" spans="1:5" ht="15" x14ac:dyDescent="0.25">
      <c r="A62" s="22" t="s">
        <v>97</v>
      </c>
      <c r="B62" s="143">
        <f t="shared" si="9"/>
        <v>0</v>
      </c>
      <c r="C62" s="331">
        <v>0</v>
      </c>
      <c r="D62" s="24"/>
      <c r="E62" s="40" t="str">
        <f>IF(C62*D62,C62*D62,"")</f>
        <v/>
      </c>
    </row>
    <row r="63" spans="1:5" ht="15" x14ac:dyDescent="0.25">
      <c r="A63" s="14"/>
      <c r="B63" s="142"/>
      <c r="C63" s="180"/>
      <c r="D63" s="19"/>
      <c r="E63" s="18"/>
    </row>
    <row r="64" spans="1:5" ht="15" x14ac:dyDescent="0.25">
      <c r="A64" s="20" t="s">
        <v>11</v>
      </c>
      <c r="B64" s="142"/>
      <c r="C64" s="181"/>
      <c r="D64" s="16"/>
      <c r="E64" s="18"/>
    </row>
    <row r="65" spans="1:5" ht="15" x14ac:dyDescent="0.25">
      <c r="A65" s="22" t="s">
        <v>328</v>
      </c>
      <c r="B65" s="143">
        <f t="shared" ref="B65:B66" si="10">C65/0.82</f>
        <v>1381.7073170731708</v>
      </c>
      <c r="C65" s="331">
        <v>1133</v>
      </c>
      <c r="D65" s="24"/>
      <c r="E65" s="25" t="str">
        <f>IF(C65*D65,C65*D65,"")</f>
        <v/>
      </c>
    </row>
    <row r="66" spans="1:5" ht="15" x14ac:dyDescent="0.25">
      <c r="A66" s="22" t="s">
        <v>208</v>
      </c>
      <c r="B66" s="143">
        <f t="shared" si="10"/>
        <v>10767.073170731708</v>
      </c>
      <c r="C66" s="331">
        <v>8829</v>
      </c>
      <c r="D66" s="24"/>
      <c r="E66" s="25" t="str">
        <f>IF(C66*D66,C66*D66,"")</f>
        <v/>
      </c>
    </row>
    <row r="67" spans="1:5" ht="15" x14ac:dyDescent="0.25">
      <c r="A67" s="14"/>
      <c r="B67" s="142"/>
      <c r="C67" s="180"/>
      <c r="D67" s="19"/>
      <c r="E67" s="18"/>
    </row>
    <row r="68" spans="1:5" ht="15" x14ac:dyDescent="0.25">
      <c r="A68" s="20" t="s">
        <v>12</v>
      </c>
      <c r="B68" s="142"/>
      <c r="C68" s="181"/>
      <c r="D68" s="16"/>
      <c r="E68" s="18"/>
    </row>
    <row r="69" spans="1:5" ht="15" x14ac:dyDescent="0.25">
      <c r="A69" s="22" t="s">
        <v>89</v>
      </c>
      <c r="B69" s="143">
        <f t="shared" ref="B69:B72" si="11">C69*1.18</f>
        <v>0</v>
      </c>
      <c r="C69" s="331">
        <v>0</v>
      </c>
      <c r="D69" s="24"/>
      <c r="E69" s="25" t="str">
        <f>IF(C69*D69,C69*D69,"")</f>
        <v/>
      </c>
    </row>
    <row r="70" spans="1:5" ht="15" x14ac:dyDescent="0.25">
      <c r="A70" s="22" t="s">
        <v>90</v>
      </c>
      <c r="B70" s="143">
        <f t="shared" si="11"/>
        <v>0</v>
      </c>
      <c r="C70" s="331">
        <v>0</v>
      </c>
      <c r="D70" s="24"/>
      <c r="E70" s="25" t="str">
        <f>IF(C70*D70,C70*D70,"")</f>
        <v/>
      </c>
    </row>
    <row r="71" spans="1:5" ht="15" x14ac:dyDescent="0.25">
      <c r="A71" s="22" t="s">
        <v>91</v>
      </c>
      <c r="B71" s="143">
        <f t="shared" si="11"/>
        <v>0</v>
      </c>
      <c r="C71" s="331">
        <v>0</v>
      </c>
      <c r="D71" s="24"/>
      <c r="E71" s="25" t="str">
        <f>IF(C71*D71,C71*D71,"")</f>
        <v/>
      </c>
    </row>
    <row r="72" spans="1:5" ht="15" x14ac:dyDescent="0.25">
      <c r="A72" s="22" t="s">
        <v>92</v>
      </c>
      <c r="B72" s="143">
        <f t="shared" si="11"/>
        <v>0</v>
      </c>
      <c r="C72" s="331">
        <v>0</v>
      </c>
      <c r="D72" s="24"/>
      <c r="E72" s="25"/>
    </row>
    <row r="73" spans="1:5" ht="15" x14ac:dyDescent="0.25">
      <c r="A73" s="22" t="s">
        <v>93</v>
      </c>
      <c r="B73" s="143">
        <f t="shared" ref="B73" si="12">C73/0.82</f>
        <v>1723.1707317073171</v>
      </c>
      <c r="C73" s="331">
        <v>1413</v>
      </c>
      <c r="D73" s="24"/>
      <c r="E73" s="25" t="str">
        <f>IF(C73*D73,C73*D73,"")</f>
        <v/>
      </c>
    </row>
    <row r="74" spans="1:5" ht="15" x14ac:dyDescent="0.25">
      <c r="A74" s="14"/>
      <c r="B74" s="142"/>
      <c r="C74" s="181"/>
      <c r="D74" s="16"/>
      <c r="E74" s="17"/>
    </row>
    <row r="75" spans="1:5" ht="15" x14ac:dyDescent="0.25">
      <c r="A75" s="20" t="s">
        <v>13</v>
      </c>
      <c r="B75" s="142"/>
      <c r="C75" s="181"/>
      <c r="D75" s="16"/>
      <c r="E75" s="18"/>
    </row>
    <row r="76" spans="1:5" ht="15" x14ac:dyDescent="0.25">
      <c r="A76" s="22" t="s">
        <v>94</v>
      </c>
      <c r="B76" s="143"/>
      <c r="C76" s="331">
        <v>0</v>
      </c>
      <c r="D76" s="24"/>
      <c r="E76" s="25" t="str">
        <f>IF(C76*D76,C76*D76,"")</f>
        <v/>
      </c>
    </row>
    <row r="77" spans="1:5" ht="15" x14ac:dyDescent="0.25">
      <c r="A77" s="22" t="s">
        <v>95</v>
      </c>
      <c r="B77" s="143"/>
      <c r="C77" s="331">
        <v>0</v>
      </c>
      <c r="D77" s="24"/>
      <c r="E77" s="25" t="str">
        <f>IF(C77*D77,C77*D77,"")</f>
        <v/>
      </c>
    </row>
    <row r="78" spans="1:5" ht="15" x14ac:dyDescent="0.25">
      <c r="A78" s="14"/>
      <c r="B78" s="142"/>
      <c r="C78" s="181"/>
      <c r="D78" s="16"/>
      <c r="E78" s="18"/>
    </row>
    <row r="79" spans="1:5" ht="15" x14ac:dyDescent="0.25">
      <c r="A79" s="14"/>
      <c r="B79" s="142"/>
      <c r="C79" s="181"/>
      <c r="D79" s="16"/>
      <c r="E79" s="17"/>
    </row>
    <row r="80" spans="1:5" ht="15" x14ac:dyDescent="0.25">
      <c r="A80" s="14"/>
      <c r="B80" s="142"/>
      <c r="C80" s="181"/>
      <c r="D80" s="16"/>
      <c r="E80" s="17"/>
    </row>
    <row r="81" spans="1:5" ht="15" x14ac:dyDescent="0.25">
      <c r="A81" s="20" t="s">
        <v>15</v>
      </c>
      <c r="B81" s="142"/>
      <c r="C81" s="181"/>
      <c r="D81" s="16"/>
      <c r="E81" s="17"/>
    </row>
    <row r="82" spans="1:5" ht="15" x14ac:dyDescent="0.25">
      <c r="A82" s="22" t="s">
        <v>339</v>
      </c>
      <c r="B82" s="143"/>
      <c r="C82" s="331">
        <v>3.5</v>
      </c>
      <c r="D82" s="402"/>
      <c r="E82" s="25" t="str">
        <f>IF(C82*D82,C82*D82,"")</f>
        <v/>
      </c>
    </row>
    <row r="83" spans="1:5" ht="15" x14ac:dyDescent="0.25">
      <c r="A83" s="22" t="s">
        <v>16</v>
      </c>
      <c r="B83" s="143"/>
      <c r="C83" s="331">
        <v>1.5</v>
      </c>
      <c r="D83" s="402"/>
      <c r="E83" s="25" t="str">
        <f>IF(C83*D83,C83*D83,"")</f>
        <v/>
      </c>
    </row>
    <row r="84" spans="1:5" ht="15" x14ac:dyDescent="0.25">
      <c r="A84" s="14"/>
      <c r="B84" s="144"/>
      <c r="C84" s="204"/>
      <c r="D84" s="18" t="s">
        <v>17</v>
      </c>
      <c r="E84" s="33">
        <f>SUM(E15:E83)</f>
        <v>0</v>
      </c>
    </row>
    <row r="85" spans="1:5" ht="15" x14ac:dyDescent="0.25">
      <c r="A85" s="14"/>
      <c r="B85" s="145"/>
      <c r="C85" s="205"/>
      <c r="D85" s="18" t="s">
        <v>19</v>
      </c>
      <c r="E85" s="33" t="e">
        <f>SUM(#REF!*(E84)/100)</f>
        <v>#REF!</v>
      </c>
    </row>
    <row r="86" spans="1:5" ht="15" x14ac:dyDescent="0.25">
      <c r="A86" s="14"/>
      <c r="B86" s="142"/>
      <c r="C86" s="204"/>
      <c r="D86" s="18" t="s">
        <v>20</v>
      </c>
      <c r="E86" s="36" t="e">
        <f>E84+E85</f>
        <v>#REF!</v>
      </c>
    </row>
    <row r="87" spans="1:5" ht="15" x14ac:dyDescent="0.25">
      <c r="A87" s="14"/>
      <c r="B87" s="142"/>
      <c r="C87" s="180"/>
      <c r="D87" s="19"/>
      <c r="E87" s="18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F38F85B3-3413-43B6-96E1-2435E755BFAC}"/>
    <hyperlink ref="C5" r:id="rId2" xr:uid="{603A0C47-8B00-4FD5-99B2-5E97D8C474E3}"/>
  </hyperlinks>
  <pageMargins left="0.5" right="0.5" top="0.5" bottom="0.5" header="0.5" footer="0.5"/>
  <pageSetup fitToHeight="0" orientation="portrait" r:id="rId3"/>
  <headerFooter alignWithMargins="0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8A86-BD75-4813-B330-46D4D51D10F1}">
  <dimension ref="A1:J93"/>
  <sheetViews>
    <sheetView workbookViewId="0">
      <selection activeCell="I12" sqref="I12"/>
    </sheetView>
  </sheetViews>
  <sheetFormatPr defaultRowHeight="12.75" x14ac:dyDescent="0.2"/>
  <cols>
    <col min="1" max="1" width="51.42578125" style="153" customWidth="1"/>
    <col min="2" max="2" width="14.5703125" style="153" customWidth="1"/>
    <col min="3" max="3" width="9.140625" style="153"/>
    <col min="4" max="4" width="5.7109375" style="153" customWidth="1"/>
    <col min="5" max="5" width="9.140625" style="153"/>
    <col min="6" max="6" width="6" style="153" customWidth="1"/>
    <col min="7" max="7" width="7" style="153" customWidth="1"/>
    <col min="8" max="8" width="10.28515625" style="159" bestFit="1" customWidth="1"/>
    <col min="9" max="9" width="9.140625" style="160"/>
    <col min="10" max="10" width="16.28515625" style="159" customWidth="1"/>
    <col min="11" max="256" width="9.140625" style="153"/>
    <col min="257" max="257" width="8.85546875" style="153" customWidth="1"/>
    <col min="258" max="261" width="9.140625" style="153"/>
    <col min="262" max="262" width="6" style="153" customWidth="1"/>
    <col min="263" max="263" width="7" style="153" customWidth="1"/>
    <col min="264" max="264" width="10.28515625" style="153" bestFit="1" customWidth="1"/>
    <col min="265" max="265" width="9.140625" style="153"/>
    <col min="266" max="266" width="16.28515625" style="153" customWidth="1"/>
    <col min="267" max="512" width="9.140625" style="153"/>
    <col min="513" max="513" width="8.85546875" style="153" customWidth="1"/>
    <col min="514" max="517" width="9.140625" style="153"/>
    <col min="518" max="518" width="6" style="153" customWidth="1"/>
    <col min="519" max="519" width="7" style="153" customWidth="1"/>
    <col min="520" max="520" width="10.28515625" style="153" bestFit="1" customWidth="1"/>
    <col min="521" max="521" width="9.140625" style="153"/>
    <col min="522" max="522" width="16.28515625" style="153" customWidth="1"/>
    <col min="523" max="768" width="9.140625" style="153"/>
    <col min="769" max="769" width="8.85546875" style="153" customWidth="1"/>
    <col min="770" max="773" width="9.140625" style="153"/>
    <col min="774" max="774" width="6" style="153" customWidth="1"/>
    <col min="775" max="775" width="7" style="153" customWidth="1"/>
    <col min="776" max="776" width="10.28515625" style="153" bestFit="1" customWidth="1"/>
    <col min="777" max="777" width="9.140625" style="153"/>
    <col min="778" max="778" width="16.28515625" style="153" customWidth="1"/>
    <col min="779" max="1024" width="9.140625" style="153"/>
    <col min="1025" max="1025" width="8.85546875" style="153" customWidth="1"/>
    <col min="1026" max="1029" width="9.140625" style="153"/>
    <col min="1030" max="1030" width="6" style="153" customWidth="1"/>
    <col min="1031" max="1031" width="7" style="153" customWidth="1"/>
    <col min="1032" max="1032" width="10.28515625" style="153" bestFit="1" customWidth="1"/>
    <col min="1033" max="1033" width="9.140625" style="153"/>
    <col min="1034" max="1034" width="16.28515625" style="153" customWidth="1"/>
    <col min="1035" max="1280" width="9.140625" style="153"/>
    <col min="1281" max="1281" width="8.85546875" style="153" customWidth="1"/>
    <col min="1282" max="1285" width="9.140625" style="153"/>
    <col min="1286" max="1286" width="6" style="153" customWidth="1"/>
    <col min="1287" max="1287" width="7" style="153" customWidth="1"/>
    <col min="1288" max="1288" width="10.28515625" style="153" bestFit="1" customWidth="1"/>
    <col min="1289" max="1289" width="9.140625" style="153"/>
    <col min="1290" max="1290" width="16.28515625" style="153" customWidth="1"/>
    <col min="1291" max="1536" width="9.140625" style="153"/>
    <col min="1537" max="1537" width="8.85546875" style="153" customWidth="1"/>
    <col min="1538" max="1541" width="9.140625" style="153"/>
    <col min="1542" max="1542" width="6" style="153" customWidth="1"/>
    <col min="1543" max="1543" width="7" style="153" customWidth="1"/>
    <col min="1544" max="1544" width="10.28515625" style="153" bestFit="1" customWidth="1"/>
    <col min="1545" max="1545" width="9.140625" style="153"/>
    <col min="1546" max="1546" width="16.28515625" style="153" customWidth="1"/>
    <col min="1547" max="1792" width="9.140625" style="153"/>
    <col min="1793" max="1793" width="8.85546875" style="153" customWidth="1"/>
    <col min="1794" max="1797" width="9.140625" style="153"/>
    <col min="1798" max="1798" width="6" style="153" customWidth="1"/>
    <col min="1799" max="1799" width="7" style="153" customWidth="1"/>
    <col min="1800" max="1800" width="10.28515625" style="153" bestFit="1" customWidth="1"/>
    <col min="1801" max="1801" width="9.140625" style="153"/>
    <col min="1802" max="1802" width="16.28515625" style="153" customWidth="1"/>
    <col min="1803" max="2048" width="9.140625" style="153"/>
    <col min="2049" max="2049" width="8.85546875" style="153" customWidth="1"/>
    <col min="2050" max="2053" width="9.140625" style="153"/>
    <col min="2054" max="2054" width="6" style="153" customWidth="1"/>
    <col min="2055" max="2055" width="7" style="153" customWidth="1"/>
    <col min="2056" max="2056" width="10.28515625" style="153" bestFit="1" customWidth="1"/>
    <col min="2057" max="2057" width="9.140625" style="153"/>
    <col min="2058" max="2058" width="16.28515625" style="153" customWidth="1"/>
    <col min="2059" max="2304" width="9.140625" style="153"/>
    <col min="2305" max="2305" width="8.85546875" style="153" customWidth="1"/>
    <col min="2306" max="2309" width="9.140625" style="153"/>
    <col min="2310" max="2310" width="6" style="153" customWidth="1"/>
    <col min="2311" max="2311" width="7" style="153" customWidth="1"/>
    <col min="2312" max="2312" width="10.28515625" style="153" bestFit="1" customWidth="1"/>
    <col min="2313" max="2313" width="9.140625" style="153"/>
    <col min="2314" max="2314" width="16.28515625" style="153" customWidth="1"/>
    <col min="2315" max="2560" width="9.140625" style="153"/>
    <col min="2561" max="2561" width="8.85546875" style="153" customWidth="1"/>
    <col min="2562" max="2565" width="9.140625" style="153"/>
    <col min="2566" max="2566" width="6" style="153" customWidth="1"/>
    <col min="2567" max="2567" width="7" style="153" customWidth="1"/>
    <col min="2568" max="2568" width="10.28515625" style="153" bestFit="1" customWidth="1"/>
    <col min="2569" max="2569" width="9.140625" style="153"/>
    <col min="2570" max="2570" width="16.28515625" style="153" customWidth="1"/>
    <col min="2571" max="2816" width="9.140625" style="153"/>
    <col min="2817" max="2817" width="8.85546875" style="153" customWidth="1"/>
    <col min="2818" max="2821" width="9.140625" style="153"/>
    <col min="2822" max="2822" width="6" style="153" customWidth="1"/>
    <col min="2823" max="2823" width="7" style="153" customWidth="1"/>
    <col min="2824" max="2824" width="10.28515625" style="153" bestFit="1" customWidth="1"/>
    <col min="2825" max="2825" width="9.140625" style="153"/>
    <col min="2826" max="2826" width="16.28515625" style="153" customWidth="1"/>
    <col min="2827" max="3072" width="9.140625" style="153"/>
    <col min="3073" max="3073" width="8.85546875" style="153" customWidth="1"/>
    <col min="3074" max="3077" width="9.140625" style="153"/>
    <col min="3078" max="3078" width="6" style="153" customWidth="1"/>
    <col min="3079" max="3079" width="7" style="153" customWidth="1"/>
    <col min="3080" max="3080" width="10.28515625" style="153" bestFit="1" customWidth="1"/>
    <col min="3081" max="3081" width="9.140625" style="153"/>
    <col min="3082" max="3082" width="16.28515625" style="153" customWidth="1"/>
    <col min="3083" max="3328" width="9.140625" style="153"/>
    <col min="3329" max="3329" width="8.85546875" style="153" customWidth="1"/>
    <col min="3330" max="3333" width="9.140625" style="153"/>
    <col min="3334" max="3334" width="6" style="153" customWidth="1"/>
    <col min="3335" max="3335" width="7" style="153" customWidth="1"/>
    <col min="3336" max="3336" width="10.28515625" style="153" bestFit="1" customWidth="1"/>
    <col min="3337" max="3337" width="9.140625" style="153"/>
    <col min="3338" max="3338" width="16.28515625" style="153" customWidth="1"/>
    <col min="3339" max="3584" width="9.140625" style="153"/>
    <col min="3585" max="3585" width="8.85546875" style="153" customWidth="1"/>
    <col min="3586" max="3589" width="9.140625" style="153"/>
    <col min="3590" max="3590" width="6" style="153" customWidth="1"/>
    <col min="3591" max="3591" width="7" style="153" customWidth="1"/>
    <col min="3592" max="3592" width="10.28515625" style="153" bestFit="1" customWidth="1"/>
    <col min="3593" max="3593" width="9.140625" style="153"/>
    <col min="3594" max="3594" width="16.28515625" style="153" customWidth="1"/>
    <col min="3595" max="3840" width="9.140625" style="153"/>
    <col min="3841" max="3841" width="8.85546875" style="153" customWidth="1"/>
    <col min="3842" max="3845" width="9.140625" style="153"/>
    <col min="3846" max="3846" width="6" style="153" customWidth="1"/>
    <col min="3847" max="3847" width="7" style="153" customWidth="1"/>
    <col min="3848" max="3848" width="10.28515625" style="153" bestFit="1" customWidth="1"/>
    <col min="3849" max="3849" width="9.140625" style="153"/>
    <col min="3850" max="3850" width="16.28515625" style="153" customWidth="1"/>
    <col min="3851" max="4096" width="9.140625" style="153"/>
    <col min="4097" max="4097" width="8.85546875" style="153" customWidth="1"/>
    <col min="4098" max="4101" width="9.140625" style="153"/>
    <col min="4102" max="4102" width="6" style="153" customWidth="1"/>
    <col min="4103" max="4103" width="7" style="153" customWidth="1"/>
    <col min="4104" max="4104" width="10.28515625" style="153" bestFit="1" customWidth="1"/>
    <col min="4105" max="4105" width="9.140625" style="153"/>
    <col min="4106" max="4106" width="16.28515625" style="153" customWidth="1"/>
    <col min="4107" max="4352" width="9.140625" style="153"/>
    <col min="4353" max="4353" width="8.85546875" style="153" customWidth="1"/>
    <col min="4354" max="4357" width="9.140625" style="153"/>
    <col min="4358" max="4358" width="6" style="153" customWidth="1"/>
    <col min="4359" max="4359" width="7" style="153" customWidth="1"/>
    <col min="4360" max="4360" width="10.28515625" style="153" bestFit="1" customWidth="1"/>
    <col min="4361" max="4361" width="9.140625" style="153"/>
    <col min="4362" max="4362" width="16.28515625" style="153" customWidth="1"/>
    <col min="4363" max="4608" width="9.140625" style="153"/>
    <col min="4609" max="4609" width="8.85546875" style="153" customWidth="1"/>
    <col min="4610" max="4613" width="9.140625" style="153"/>
    <col min="4614" max="4614" width="6" style="153" customWidth="1"/>
    <col min="4615" max="4615" width="7" style="153" customWidth="1"/>
    <col min="4616" max="4616" width="10.28515625" style="153" bestFit="1" customWidth="1"/>
    <col min="4617" max="4617" width="9.140625" style="153"/>
    <col min="4618" max="4618" width="16.28515625" style="153" customWidth="1"/>
    <col min="4619" max="4864" width="9.140625" style="153"/>
    <col min="4865" max="4865" width="8.85546875" style="153" customWidth="1"/>
    <col min="4866" max="4869" width="9.140625" style="153"/>
    <col min="4870" max="4870" width="6" style="153" customWidth="1"/>
    <col min="4871" max="4871" width="7" style="153" customWidth="1"/>
    <col min="4872" max="4872" width="10.28515625" style="153" bestFit="1" customWidth="1"/>
    <col min="4873" max="4873" width="9.140625" style="153"/>
    <col min="4874" max="4874" width="16.28515625" style="153" customWidth="1"/>
    <col min="4875" max="5120" width="9.140625" style="153"/>
    <col min="5121" max="5121" width="8.85546875" style="153" customWidth="1"/>
    <col min="5122" max="5125" width="9.140625" style="153"/>
    <col min="5126" max="5126" width="6" style="153" customWidth="1"/>
    <col min="5127" max="5127" width="7" style="153" customWidth="1"/>
    <col min="5128" max="5128" width="10.28515625" style="153" bestFit="1" customWidth="1"/>
    <col min="5129" max="5129" width="9.140625" style="153"/>
    <col min="5130" max="5130" width="16.28515625" style="153" customWidth="1"/>
    <col min="5131" max="5376" width="9.140625" style="153"/>
    <col min="5377" max="5377" width="8.85546875" style="153" customWidth="1"/>
    <col min="5378" max="5381" width="9.140625" style="153"/>
    <col min="5382" max="5382" width="6" style="153" customWidth="1"/>
    <col min="5383" max="5383" width="7" style="153" customWidth="1"/>
    <col min="5384" max="5384" width="10.28515625" style="153" bestFit="1" customWidth="1"/>
    <col min="5385" max="5385" width="9.140625" style="153"/>
    <col min="5386" max="5386" width="16.28515625" style="153" customWidth="1"/>
    <col min="5387" max="5632" width="9.140625" style="153"/>
    <col min="5633" max="5633" width="8.85546875" style="153" customWidth="1"/>
    <col min="5634" max="5637" width="9.140625" style="153"/>
    <col min="5638" max="5638" width="6" style="153" customWidth="1"/>
    <col min="5639" max="5639" width="7" style="153" customWidth="1"/>
    <col min="5640" max="5640" width="10.28515625" style="153" bestFit="1" customWidth="1"/>
    <col min="5641" max="5641" width="9.140625" style="153"/>
    <col min="5642" max="5642" width="16.28515625" style="153" customWidth="1"/>
    <col min="5643" max="5888" width="9.140625" style="153"/>
    <col min="5889" max="5889" width="8.85546875" style="153" customWidth="1"/>
    <col min="5890" max="5893" width="9.140625" style="153"/>
    <col min="5894" max="5894" width="6" style="153" customWidth="1"/>
    <col min="5895" max="5895" width="7" style="153" customWidth="1"/>
    <col min="5896" max="5896" width="10.28515625" style="153" bestFit="1" customWidth="1"/>
    <col min="5897" max="5897" width="9.140625" style="153"/>
    <col min="5898" max="5898" width="16.28515625" style="153" customWidth="1"/>
    <col min="5899" max="6144" width="9.140625" style="153"/>
    <col min="6145" max="6145" width="8.85546875" style="153" customWidth="1"/>
    <col min="6146" max="6149" width="9.140625" style="153"/>
    <col min="6150" max="6150" width="6" style="153" customWidth="1"/>
    <col min="6151" max="6151" width="7" style="153" customWidth="1"/>
    <col min="6152" max="6152" width="10.28515625" style="153" bestFit="1" customWidth="1"/>
    <col min="6153" max="6153" width="9.140625" style="153"/>
    <col min="6154" max="6154" width="16.28515625" style="153" customWidth="1"/>
    <col min="6155" max="6400" width="9.140625" style="153"/>
    <col min="6401" max="6401" width="8.85546875" style="153" customWidth="1"/>
    <col min="6402" max="6405" width="9.140625" style="153"/>
    <col min="6406" max="6406" width="6" style="153" customWidth="1"/>
    <col min="6407" max="6407" width="7" style="153" customWidth="1"/>
    <col min="6408" max="6408" width="10.28515625" style="153" bestFit="1" customWidth="1"/>
    <col min="6409" max="6409" width="9.140625" style="153"/>
    <col min="6410" max="6410" width="16.28515625" style="153" customWidth="1"/>
    <col min="6411" max="6656" width="9.140625" style="153"/>
    <col min="6657" max="6657" width="8.85546875" style="153" customWidth="1"/>
    <col min="6658" max="6661" width="9.140625" style="153"/>
    <col min="6662" max="6662" width="6" style="153" customWidth="1"/>
    <col min="6663" max="6663" width="7" style="153" customWidth="1"/>
    <col min="6664" max="6664" width="10.28515625" style="153" bestFit="1" customWidth="1"/>
    <col min="6665" max="6665" width="9.140625" style="153"/>
    <col min="6666" max="6666" width="16.28515625" style="153" customWidth="1"/>
    <col min="6667" max="6912" width="9.140625" style="153"/>
    <col min="6913" max="6913" width="8.85546875" style="153" customWidth="1"/>
    <col min="6914" max="6917" width="9.140625" style="153"/>
    <col min="6918" max="6918" width="6" style="153" customWidth="1"/>
    <col min="6919" max="6919" width="7" style="153" customWidth="1"/>
    <col min="6920" max="6920" width="10.28515625" style="153" bestFit="1" customWidth="1"/>
    <col min="6921" max="6921" width="9.140625" style="153"/>
    <col min="6922" max="6922" width="16.28515625" style="153" customWidth="1"/>
    <col min="6923" max="7168" width="9.140625" style="153"/>
    <col min="7169" max="7169" width="8.85546875" style="153" customWidth="1"/>
    <col min="7170" max="7173" width="9.140625" style="153"/>
    <col min="7174" max="7174" width="6" style="153" customWidth="1"/>
    <col min="7175" max="7175" width="7" style="153" customWidth="1"/>
    <col min="7176" max="7176" width="10.28515625" style="153" bestFit="1" customWidth="1"/>
    <col min="7177" max="7177" width="9.140625" style="153"/>
    <col min="7178" max="7178" width="16.28515625" style="153" customWidth="1"/>
    <col min="7179" max="7424" width="9.140625" style="153"/>
    <col min="7425" max="7425" width="8.85546875" style="153" customWidth="1"/>
    <col min="7426" max="7429" width="9.140625" style="153"/>
    <col min="7430" max="7430" width="6" style="153" customWidth="1"/>
    <col min="7431" max="7431" width="7" style="153" customWidth="1"/>
    <col min="7432" max="7432" width="10.28515625" style="153" bestFit="1" customWidth="1"/>
    <col min="7433" max="7433" width="9.140625" style="153"/>
    <col min="7434" max="7434" width="16.28515625" style="153" customWidth="1"/>
    <col min="7435" max="7680" width="9.140625" style="153"/>
    <col min="7681" max="7681" width="8.85546875" style="153" customWidth="1"/>
    <col min="7682" max="7685" width="9.140625" style="153"/>
    <col min="7686" max="7686" width="6" style="153" customWidth="1"/>
    <col min="7687" max="7687" width="7" style="153" customWidth="1"/>
    <col min="7688" max="7688" width="10.28515625" style="153" bestFit="1" customWidth="1"/>
    <col min="7689" max="7689" width="9.140625" style="153"/>
    <col min="7690" max="7690" width="16.28515625" style="153" customWidth="1"/>
    <col min="7691" max="7936" width="9.140625" style="153"/>
    <col min="7937" max="7937" width="8.85546875" style="153" customWidth="1"/>
    <col min="7938" max="7941" width="9.140625" style="153"/>
    <col min="7942" max="7942" width="6" style="153" customWidth="1"/>
    <col min="7943" max="7943" width="7" style="153" customWidth="1"/>
    <col min="7944" max="7944" width="10.28515625" style="153" bestFit="1" customWidth="1"/>
    <col min="7945" max="7945" width="9.140625" style="153"/>
    <col min="7946" max="7946" width="16.28515625" style="153" customWidth="1"/>
    <col min="7947" max="8192" width="9.140625" style="153"/>
    <col min="8193" max="8193" width="8.85546875" style="153" customWidth="1"/>
    <col min="8194" max="8197" width="9.140625" style="153"/>
    <col min="8198" max="8198" width="6" style="153" customWidth="1"/>
    <col min="8199" max="8199" width="7" style="153" customWidth="1"/>
    <col min="8200" max="8200" width="10.28515625" style="153" bestFit="1" customWidth="1"/>
    <col min="8201" max="8201" width="9.140625" style="153"/>
    <col min="8202" max="8202" width="16.28515625" style="153" customWidth="1"/>
    <col min="8203" max="8448" width="9.140625" style="153"/>
    <col min="8449" max="8449" width="8.85546875" style="153" customWidth="1"/>
    <col min="8450" max="8453" width="9.140625" style="153"/>
    <col min="8454" max="8454" width="6" style="153" customWidth="1"/>
    <col min="8455" max="8455" width="7" style="153" customWidth="1"/>
    <col min="8456" max="8456" width="10.28515625" style="153" bestFit="1" customWidth="1"/>
    <col min="8457" max="8457" width="9.140625" style="153"/>
    <col min="8458" max="8458" width="16.28515625" style="153" customWidth="1"/>
    <col min="8459" max="8704" width="9.140625" style="153"/>
    <col min="8705" max="8705" width="8.85546875" style="153" customWidth="1"/>
    <col min="8706" max="8709" width="9.140625" style="153"/>
    <col min="8710" max="8710" width="6" style="153" customWidth="1"/>
    <col min="8711" max="8711" width="7" style="153" customWidth="1"/>
    <col min="8712" max="8712" width="10.28515625" style="153" bestFit="1" customWidth="1"/>
    <col min="8713" max="8713" width="9.140625" style="153"/>
    <col min="8714" max="8714" width="16.28515625" style="153" customWidth="1"/>
    <col min="8715" max="8960" width="9.140625" style="153"/>
    <col min="8961" max="8961" width="8.85546875" style="153" customWidth="1"/>
    <col min="8962" max="8965" width="9.140625" style="153"/>
    <col min="8966" max="8966" width="6" style="153" customWidth="1"/>
    <col min="8967" max="8967" width="7" style="153" customWidth="1"/>
    <col min="8968" max="8968" width="10.28515625" style="153" bestFit="1" customWidth="1"/>
    <col min="8969" max="8969" width="9.140625" style="153"/>
    <col min="8970" max="8970" width="16.28515625" style="153" customWidth="1"/>
    <col min="8971" max="9216" width="9.140625" style="153"/>
    <col min="9217" max="9217" width="8.85546875" style="153" customWidth="1"/>
    <col min="9218" max="9221" width="9.140625" style="153"/>
    <col min="9222" max="9222" width="6" style="153" customWidth="1"/>
    <col min="9223" max="9223" width="7" style="153" customWidth="1"/>
    <col min="9224" max="9224" width="10.28515625" style="153" bestFit="1" customWidth="1"/>
    <col min="9225" max="9225" width="9.140625" style="153"/>
    <col min="9226" max="9226" width="16.28515625" style="153" customWidth="1"/>
    <col min="9227" max="9472" width="9.140625" style="153"/>
    <col min="9473" max="9473" width="8.85546875" style="153" customWidth="1"/>
    <col min="9474" max="9477" width="9.140625" style="153"/>
    <col min="9478" max="9478" width="6" style="153" customWidth="1"/>
    <col min="9479" max="9479" width="7" style="153" customWidth="1"/>
    <col min="9480" max="9480" width="10.28515625" style="153" bestFit="1" customWidth="1"/>
    <col min="9481" max="9481" width="9.140625" style="153"/>
    <col min="9482" max="9482" width="16.28515625" style="153" customWidth="1"/>
    <col min="9483" max="9728" width="9.140625" style="153"/>
    <col min="9729" max="9729" width="8.85546875" style="153" customWidth="1"/>
    <col min="9730" max="9733" width="9.140625" style="153"/>
    <col min="9734" max="9734" width="6" style="153" customWidth="1"/>
    <col min="9735" max="9735" width="7" style="153" customWidth="1"/>
    <col min="9736" max="9736" width="10.28515625" style="153" bestFit="1" customWidth="1"/>
    <col min="9737" max="9737" width="9.140625" style="153"/>
    <col min="9738" max="9738" width="16.28515625" style="153" customWidth="1"/>
    <col min="9739" max="9984" width="9.140625" style="153"/>
    <col min="9985" max="9985" width="8.85546875" style="153" customWidth="1"/>
    <col min="9986" max="9989" width="9.140625" style="153"/>
    <col min="9990" max="9990" width="6" style="153" customWidth="1"/>
    <col min="9991" max="9991" width="7" style="153" customWidth="1"/>
    <col min="9992" max="9992" width="10.28515625" style="153" bestFit="1" customWidth="1"/>
    <col min="9993" max="9993" width="9.140625" style="153"/>
    <col min="9994" max="9994" width="16.28515625" style="153" customWidth="1"/>
    <col min="9995" max="10240" width="9.140625" style="153"/>
    <col min="10241" max="10241" width="8.85546875" style="153" customWidth="1"/>
    <col min="10242" max="10245" width="9.140625" style="153"/>
    <col min="10246" max="10246" width="6" style="153" customWidth="1"/>
    <col min="10247" max="10247" width="7" style="153" customWidth="1"/>
    <col min="10248" max="10248" width="10.28515625" style="153" bestFit="1" customWidth="1"/>
    <col min="10249" max="10249" width="9.140625" style="153"/>
    <col min="10250" max="10250" width="16.28515625" style="153" customWidth="1"/>
    <col min="10251" max="10496" width="9.140625" style="153"/>
    <col min="10497" max="10497" width="8.85546875" style="153" customWidth="1"/>
    <col min="10498" max="10501" width="9.140625" style="153"/>
    <col min="10502" max="10502" width="6" style="153" customWidth="1"/>
    <col min="10503" max="10503" width="7" style="153" customWidth="1"/>
    <col min="10504" max="10504" width="10.28515625" style="153" bestFit="1" customWidth="1"/>
    <col min="10505" max="10505" width="9.140625" style="153"/>
    <col min="10506" max="10506" width="16.28515625" style="153" customWidth="1"/>
    <col min="10507" max="10752" width="9.140625" style="153"/>
    <col min="10753" max="10753" width="8.85546875" style="153" customWidth="1"/>
    <col min="10754" max="10757" width="9.140625" style="153"/>
    <col min="10758" max="10758" width="6" style="153" customWidth="1"/>
    <col min="10759" max="10759" width="7" style="153" customWidth="1"/>
    <col min="10760" max="10760" width="10.28515625" style="153" bestFit="1" customWidth="1"/>
    <col min="10761" max="10761" width="9.140625" style="153"/>
    <col min="10762" max="10762" width="16.28515625" style="153" customWidth="1"/>
    <col min="10763" max="11008" width="9.140625" style="153"/>
    <col min="11009" max="11009" width="8.85546875" style="153" customWidth="1"/>
    <col min="11010" max="11013" width="9.140625" style="153"/>
    <col min="11014" max="11014" width="6" style="153" customWidth="1"/>
    <col min="11015" max="11015" width="7" style="153" customWidth="1"/>
    <col min="11016" max="11016" width="10.28515625" style="153" bestFit="1" customWidth="1"/>
    <col min="11017" max="11017" width="9.140625" style="153"/>
    <col min="11018" max="11018" width="16.28515625" style="153" customWidth="1"/>
    <col min="11019" max="11264" width="9.140625" style="153"/>
    <col min="11265" max="11265" width="8.85546875" style="153" customWidth="1"/>
    <col min="11266" max="11269" width="9.140625" style="153"/>
    <col min="11270" max="11270" width="6" style="153" customWidth="1"/>
    <col min="11271" max="11271" width="7" style="153" customWidth="1"/>
    <col min="11272" max="11272" width="10.28515625" style="153" bestFit="1" customWidth="1"/>
    <col min="11273" max="11273" width="9.140625" style="153"/>
    <col min="11274" max="11274" width="16.28515625" style="153" customWidth="1"/>
    <col min="11275" max="11520" width="9.140625" style="153"/>
    <col min="11521" max="11521" width="8.85546875" style="153" customWidth="1"/>
    <col min="11522" max="11525" width="9.140625" style="153"/>
    <col min="11526" max="11526" width="6" style="153" customWidth="1"/>
    <col min="11527" max="11527" width="7" style="153" customWidth="1"/>
    <col min="11528" max="11528" width="10.28515625" style="153" bestFit="1" customWidth="1"/>
    <col min="11529" max="11529" width="9.140625" style="153"/>
    <col min="11530" max="11530" width="16.28515625" style="153" customWidth="1"/>
    <col min="11531" max="11776" width="9.140625" style="153"/>
    <col min="11777" max="11777" width="8.85546875" style="153" customWidth="1"/>
    <col min="11778" max="11781" width="9.140625" style="153"/>
    <col min="11782" max="11782" width="6" style="153" customWidth="1"/>
    <col min="11783" max="11783" width="7" style="153" customWidth="1"/>
    <col min="11784" max="11784" width="10.28515625" style="153" bestFit="1" customWidth="1"/>
    <col min="11785" max="11785" width="9.140625" style="153"/>
    <col min="11786" max="11786" width="16.28515625" style="153" customWidth="1"/>
    <col min="11787" max="12032" width="9.140625" style="153"/>
    <col min="12033" max="12033" width="8.85546875" style="153" customWidth="1"/>
    <col min="12034" max="12037" width="9.140625" style="153"/>
    <col min="12038" max="12038" width="6" style="153" customWidth="1"/>
    <col min="12039" max="12039" width="7" style="153" customWidth="1"/>
    <col min="12040" max="12040" width="10.28515625" style="153" bestFit="1" customWidth="1"/>
    <col min="12041" max="12041" width="9.140625" style="153"/>
    <col min="12042" max="12042" width="16.28515625" style="153" customWidth="1"/>
    <col min="12043" max="12288" width="9.140625" style="153"/>
    <col min="12289" max="12289" width="8.85546875" style="153" customWidth="1"/>
    <col min="12290" max="12293" width="9.140625" style="153"/>
    <col min="12294" max="12294" width="6" style="153" customWidth="1"/>
    <col min="12295" max="12295" width="7" style="153" customWidth="1"/>
    <col min="12296" max="12296" width="10.28515625" style="153" bestFit="1" customWidth="1"/>
    <col min="12297" max="12297" width="9.140625" style="153"/>
    <col min="12298" max="12298" width="16.28515625" style="153" customWidth="1"/>
    <col min="12299" max="12544" width="9.140625" style="153"/>
    <col min="12545" max="12545" width="8.85546875" style="153" customWidth="1"/>
    <col min="12546" max="12549" width="9.140625" style="153"/>
    <col min="12550" max="12550" width="6" style="153" customWidth="1"/>
    <col min="12551" max="12551" width="7" style="153" customWidth="1"/>
    <col min="12552" max="12552" width="10.28515625" style="153" bestFit="1" customWidth="1"/>
    <col min="12553" max="12553" width="9.140625" style="153"/>
    <col min="12554" max="12554" width="16.28515625" style="153" customWidth="1"/>
    <col min="12555" max="12800" width="9.140625" style="153"/>
    <col min="12801" max="12801" width="8.85546875" style="153" customWidth="1"/>
    <col min="12802" max="12805" width="9.140625" style="153"/>
    <col min="12806" max="12806" width="6" style="153" customWidth="1"/>
    <col min="12807" max="12807" width="7" style="153" customWidth="1"/>
    <col min="12808" max="12808" width="10.28515625" style="153" bestFit="1" customWidth="1"/>
    <col min="12809" max="12809" width="9.140625" style="153"/>
    <col min="12810" max="12810" width="16.28515625" style="153" customWidth="1"/>
    <col min="12811" max="13056" width="9.140625" style="153"/>
    <col min="13057" max="13057" width="8.85546875" style="153" customWidth="1"/>
    <col min="13058" max="13061" width="9.140625" style="153"/>
    <col min="13062" max="13062" width="6" style="153" customWidth="1"/>
    <col min="13063" max="13063" width="7" style="153" customWidth="1"/>
    <col min="13064" max="13064" width="10.28515625" style="153" bestFit="1" customWidth="1"/>
    <col min="13065" max="13065" width="9.140625" style="153"/>
    <col min="13066" max="13066" width="16.28515625" style="153" customWidth="1"/>
    <col min="13067" max="13312" width="9.140625" style="153"/>
    <col min="13313" max="13313" width="8.85546875" style="153" customWidth="1"/>
    <col min="13314" max="13317" width="9.140625" style="153"/>
    <col min="13318" max="13318" width="6" style="153" customWidth="1"/>
    <col min="13319" max="13319" width="7" style="153" customWidth="1"/>
    <col min="13320" max="13320" width="10.28515625" style="153" bestFit="1" customWidth="1"/>
    <col min="13321" max="13321" width="9.140625" style="153"/>
    <col min="13322" max="13322" width="16.28515625" style="153" customWidth="1"/>
    <col min="13323" max="13568" width="9.140625" style="153"/>
    <col min="13569" max="13569" width="8.85546875" style="153" customWidth="1"/>
    <col min="13570" max="13573" width="9.140625" style="153"/>
    <col min="13574" max="13574" width="6" style="153" customWidth="1"/>
    <col min="13575" max="13575" width="7" style="153" customWidth="1"/>
    <col min="13576" max="13576" width="10.28515625" style="153" bestFit="1" customWidth="1"/>
    <col min="13577" max="13577" width="9.140625" style="153"/>
    <col min="13578" max="13578" width="16.28515625" style="153" customWidth="1"/>
    <col min="13579" max="13824" width="9.140625" style="153"/>
    <col min="13825" max="13825" width="8.85546875" style="153" customWidth="1"/>
    <col min="13826" max="13829" width="9.140625" style="153"/>
    <col min="13830" max="13830" width="6" style="153" customWidth="1"/>
    <col min="13831" max="13831" width="7" style="153" customWidth="1"/>
    <col min="13832" max="13832" width="10.28515625" style="153" bestFit="1" customWidth="1"/>
    <col min="13833" max="13833" width="9.140625" style="153"/>
    <col min="13834" max="13834" width="16.28515625" style="153" customWidth="1"/>
    <col min="13835" max="14080" width="9.140625" style="153"/>
    <col min="14081" max="14081" width="8.85546875" style="153" customWidth="1"/>
    <col min="14082" max="14085" width="9.140625" style="153"/>
    <col min="14086" max="14086" width="6" style="153" customWidth="1"/>
    <col min="14087" max="14087" width="7" style="153" customWidth="1"/>
    <col min="14088" max="14088" width="10.28515625" style="153" bestFit="1" customWidth="1"/>
    <col min="14089" max="14089" width="9.140625" style="153"/>
    <col min="14090" max="14090" width="16.28515625" style="153" customWidth="1"/>
    <col min="14091" max="14336" width="9.140625" style="153"/>
    <col min="14337" max="14337" width="8.85546875" style="153" customWidth="1"/>
    <col min="14338" max="14341" width="9.140625" style="153"/>
    <col min="14342" max="14342" width="6" style="153" customWidth="1"/>
    <col min="14343" max="14343" width="7" style="153" customWidth="1"/>
    <col min="14344" max="14344" width="10.28515625" style="153" bestFit="1" customWidth="1"/>
    <col min="14345" max="14345" width="9.140625" style="153"/>
    <col min="14346" max="14346" width="16.28515625" style="153" customWidth="1"/>
    <col min="14347" max="14592" width="9.140625" style="153"/>
    <col min="14593" max="14593" width="8.85546875" style="153" customWidth="1"/>
    <col min="14594" max="14597" width="9.140625" style="153"/>
    <col min="14598" max="14598" width="6" style="153" customWidth="1"/>
    <col min="14599" max="14599" width="7" style="153" customWidth="1"/>
    <col min="14600" max="14600" width="10.28515625" style="153" bestFit="1" customWidth="1"/>
    <col min="14601" max="14601" width="9.140625" style="153"/>
    <col min="14602" max="14602" width="16.28515625" style="153" customWidth="1"/>
    <col min="14603" max="14848" width="9.140625" style="153"/>
    <col min="14849" max="14849" width="8.85546875" style="153" customWidth="1"/>
    <col min="14850" max="14853" width="9.140625" style="153"/>
    <col min="14854" max="14854" width="6" style="153" customWidth="1"/>
    <col min="14855" max="14855" width="7" style="153" customWidth="1"/>
    <col min="14856" max="14856" width="10.28515625" style="153" bestFit="1" customWidth="1"/>
    <col min="14857" max="14857" width="9.140625" style="153"/>
    <col min="14858" max="14858" width="16.28515625" style="153" customWidth="1"/>
    <col min="14859" max="15104" width="9.140625" style="153"/>
    <col min="15105" max="15105" width="8.85546875" style="153" customWidth="1"/>
    <col min="15106" max="15109" width="9.140625" style="153"/>
    <col min="15110" max="15110" width="6" style="153" customWidth="1"/>
    <col min="15111" max="15111" width="7" style="153" customWidth="1"/>
    <col min="15112" max="15112" width="10.28515625" style="153" bestFit="1" customWidth="1"/>
    <col min="15113" max="15113" width="9.140625" style="153"/>
    <col min="15114" max="15114" width="16.28515625" style="153" customWidth="1"/>
    <col min="15115" max="15360" width="9.140625" style="153"/>
    <col min="15361" max="15361" width="8.85546875" style="153" customWidth="1"/>
    <col min="15362" max="15365" width="9.140625" style="153"/>
    <col min="15366" max="15366" width="6" style="153" customWidth="1"/>
    <col min="15367" max="15367" width="7" style="153" customWidth="1"/>
    <col min="15368" max="15368" width="10.28515625" style="153" bestFit="1" customWidth="1"/>
    <col min="15369" max="15369" width="9.140625" style="153"/>
    <col min="15370" max="15370" width="16.28515625" style="153" customWidth="1"/>
    <col min="15371" max="15616" width="9.140625" style="153"/>
    <col min="15617" max="15617" width="8.85546875" style="153" customWidth="1"/>
    <col min="15618" max="15621" width="9.140625" style="153"/>
    <col min="15622" max="15622" width="6" style="153" customWidth="1"/>
    <col min="15623" max="15623" width="7" style="153" customWidth="1"/>
    <col min="15624" max="15624" width="10.28515625" style="153" bestFit="1" customWidth="1"/>
    <col min="15625" max="15625" width="9.140625" style="153"/>
    <col min="15626" max="15626" width="16.28515625" style="153" customWidth="1"/>
    <col min="15627" max="15872" width="9.140625" style="153"/>
    <col min="15873" max="15873" width="8.85546875" style="153" customWidth="1"/>
    <col min="15874" max="15877" width="9.140625" style="153"/>
    <col min="15878" max="15878" width="6" style="153" customWidth="1"/>
    <col min="15879" max="15879" width="7" style="153" customWidth="1"/>
    <col min="15880" max="15880" width="10.28515625" style="153" bestFit="1" customWidth="1"/>
    <col min="15881" max="15881" width="9.140625" style="153"/>
    <col min="15882" max="15882" width="16.28515625" style="153" customWidth="1"/>
    <col min="15883" max="16128" width="9.140625" style="153"/>
    <col min="16129" max="16129" width="8.85546875" style="153" customWidth="1"/>
    <col min="16130" max="16133" width="9.140625" style="153"/>
    <col min="16134" max="16134" width="6" style="153" customWidth="1"/>
    <col min="16135" max="16135" width="7" style="153" customWidth="1"/>
    <col min="16136" max="16136" width="10.28515625" style="153" bestFit="1" customWidth="1"/>
    <col min="16137" max="16137" width="9.140625" style="153"/>
    <col min="16138" max="16138" width="16.28515625" style="153" customWidth="1"/>
    <col min="16139" max="16384" width="9.140625" style="153"/>
  </cols>
  <sheetData>
    <row r="1" spans="1:7" ht="24" customHeight="1" thickBot="1" x14ac:dyDescent="0.45">
      <c r="A1" s="526" t="e" vm="3">
        <v>#VALUE!</v>
      </c>
      <c r="B1" s="528">
        <v>2025</v>
      </c>
      <c r="C1" s="528"/>
      <c r="D1" s="528"/>
      <c r="E1" s="529"/>
      <c r="F1" s="298"/>
      <c r="G1" s="298"/>
    </row>
    <row r="2" spans="1:7" ht="13.5" customHeight="1" thickBot="1" x14ac:dyDescent="0.45">
      <c r="A2" s="527"/>
      <c r="B2" s="530" t="s">
        <v>0</v>
      </c>
      <c r="C2" s="530"/>
      <c r="D2" s="530"/>
      <c r="E2" s="531"/>
      <c r="F2" s="298"/>
      <c r="G2" s="298"/>
    </row>
    <row r="3" spans="1:7" ht="12.75" customHeight="1" x14ac:dyDescent="0.4">
      <c r="A3" s="527"/>
      <c r="B3" s="532" t="s">
        <v>1</v>
      </c>
      <c r="C3" s="532"/>
      <c r="D3" s="532"/>
      <c r="E3" s="533"/>
      <c r="F3" s="298"/>
      <c r="G3" s="298"/>
    </row>
    <row r="4" spans="1:7" ht="12.75" customHeight="1" x14ac:dyDescent="0.4">
      <c r="A4" s="527"/>
      <c r="B4" s="534" t="s">
        <v>532</v>
      </c>
      <c r="C4" s="534"/>
      <c r="D4" s="534"/>
      <c r="E4" s="535"/>
      <c r="F4" s="298"/>
      <c r="G4" s="298"/>
    </row>
    <row r="5" spans="1:7" ht="12.75" customHeight="1" x14ac:dyDescent="0.4">
      <c r="A5" s="527"/>
      <c r="B5" s="301"/>
      <c r="C5" s="297"/>
      <c r="D5" s="297"/>
      <c r="E5" s="300"/>
      <c r="F5" s="298"/>
      <c r="G5" s="298"/>
    </row>
    <row r="6" spans="1:7" ht="19.5" thickBot="1" x14ac:dyDescent="0.25">
      <c r="A6" s="316" t="s">
        <v>2</v>
      </c>
      <c r="B6" s="538" t="s">
        <v>3</v>
      </c>
      <c r="C6" s="534"/>
      <c r="D6" s="534"/>
      <c r="E6" s="535"/>
      <c r="F6" s="107"/>
      <c r="G6" s="107"/>
    </row>
    <row r="7" spans="1:7" ht="21.75" thickBot="1" x14ac:dyDescent="0.25">
      <c r="A7" s="312"/>
      <c r="B7" s="313"/>
      <c r="C7" s="314"/>
      <c r="D7" s="313"/>
      <c r="E7" s="315"/>
    </row>
    <row r="8" spans="1:7" ht="15" x14ac:dyDescent="0.25">
      <c r="A8" s="307" t="s">
        <v>379</v>
      </c>
      <c r="B8" s="308"/>
      <c r="C8" s="309"/>
      <c r="D8" s="310"/>
      <c r="E8" s="311"/>
      <c r="F8" s="60"/>
      <c r="G8" s="60"/>
    </row>
    <row r="9" spans="1:7" ht="15" x14ac:dyDescent="0.25">
      <c r="A9" s="304" t="s">
        <v>380</v>
      </c>
      <c r="B9" s="404">
        <v>750</v>
      </c>
      <c r="C9" s="86"/>
      <c r="D9" s="154"/>
      <c r="E9" s="303"/>
      <c r="F9" s="60"/>
      <c r="G9" s="60"/>
    </row>
    <row r="10" spans="1:7" ht="30" x14ac:dyDescent="0.25">
      <c r="A10" s="403" t="s">
        <v>381</v>
      </c>
      <c r="B10" s="302"/>
      <c r="C10" s="86"/>
      <c r="D10" s="154"/>
      <c r="E10" s="303"/>
      <c r="F10" s="60"/>
      <c r="G10" s="60"/>
    </row>
    <row r="11" spans="1:7" ht="29.25" customHeight="1" x14ac:dyDescent="0.25">
      <c r="A11" s="403" t="s">
        <v>382</v>
      </c>
      <c r="B11" s="302"/>
      <c r="C11" s="86"/>
      <c r="D11" s="154"/>
      <c r="E11" s="303"/>
      <c r="F11" s="60"/>
      <c r="G11" s="60"/>
    </row>
    <row r="12" spans="1:7" ht="28.5" customHeight="1" x14ac:dyDescent="0.25">
      <c r="A12" s="403" t="s">
        <v>383</v>
      </c>
      <c r="B12" s="302"/>
      <c r="C12" s="86"/>
      <c r="D12" s="154"/>
      <c r="E12" s="303"/>
      <c r="F12" s="60"/>
      <c r="G12" s="60"/>
    </row>
    <row r="13" spans="1:7" ht="15" x14ac:dyDescent="0.25">
      <c r="A13" s="317" t="s">
        <v>403</v>
      </c>
      <c r="B13" s="318"/>
      <c r="C13" s="319"/>
      <c r="D13" s="318"/>
      <c r="E13" s="320"/>
      <c r="F13" s="60"/>
      <c r="G13" s="60"/>
    </row>
    <row r="14" spans="1:7" ht="15" x14ac:dyDescent="0.25">
      <c r="A14" s="65"/>
      <c r="B14" s="155"/>
      <c r="C14" s="321"/>
      <c r="D14" s="155"/>
      <c r="E14" s="65"/>
      <c r="F14" s="60"/>
      <c r="G14" s="60"/>
    </row>
    <row r="15" spans="1:7" ht="15" x14ac:dyDescent="0.25">
      <c r="A15" s="307" t="s">
        <v>384</v>
      </c>
      <c r="B15" s="310"/>
      <c r="C15" s="309"/>
      <c r="D15" s="310"/>
      <c r="E15" s="311"/>
      <c r="F15" s="60"/>
      <c r="G15" s="60"/>
    </row>
    <row r="16" spans="1:7" ht="15" x14ac:dyDescent="0.25">
      <c r="A16" s="317" t="s">
        <v>385</v>
      </c>
      <c r="B16" s="154"/>
      <c r="C16" s="86"/>
      <c r="D16" s="154"/>
      <c r="E16" s="303"/>
      <c r="F16" s="60"/>
      <c r="G16" s="60"/>
    </row>
    <row r="17" spans="1:10" ht="15" x14ac:dyDescent="0.25">
      <c r="A17" s="65"/>
      <c r="B17" s="385"/>
      <c r="C17" s="86"/>
      <c r="D17" s="154"/>
      <c r="E17" s="303"/>
      <c r="F17" s="60"/>
      <c r="G17" s="60"/>
    </row>
    <row r="18" spans="1:10" ht="15" x14ac:dyDescent="0.25">
      <c r="A18" s="307" t="s">
        <v>386</v>
      </c>
      <c r="B18" s="154"/>
      <c r="C18" s="86"/>
      <c r="D18" s="154"/>
      <c r="E18" s="303"/>
      <c r="F18" s="60"/>
      <c r="G18" s="60"/>
    </row>
    <row r="19" spans="1:10" ht="15" x14ac:dyDescent="0.25">
      <c r="A19" s="317" t="s">
        <v>387</v>
      </c>
      <c r="B19" s="318"/>
      <c r="C19" s="319"/>
      <c r="D19" s="318"/>
      <c r="E19" s="320"/>
      <c r="F19" s="60"/>
      <c r="G19" s="60"/>
    </row>
    <row r="20" spans="1:10" ht="15" x14ac:dyDescent="0.25">
      <c r="A20" s="65"/>
      <c r="B20" s="66"/>
      <c r="C20" s="325"/>
      <c r="D20" s="326"/>
      <c r="E20" s="65"/>
      <c r="F20" s="60"/>
      <c r="G20" s="60"/>
    </row>
    <row r="21" spans="1:10" ht="15" x14ac:dyDescent="0.25">
      <c r="A21" s="307" t="s">
        <v>15</v>
      </c>
      <c r="B21" s="322"/>
      <c r="C21" s="323"/>
      <c r="D21" s="324" t="str">
        <f>IF(B21*C21,B21*C21,"")</f>
        <v/>
      </c>
      <c r="E21" s="311"/>
      <c r="F21" s="60"/>
      <c r="G21" s="60"/>
    </row>
    <row r="22" spans="1:10" ht="15" x14ac:dyDescent="0.25">
      <c r="A22" s="304" t="s">
        <v>339</v>
      </c>
      <c r="B22" s="405">
        <v>3.5</v>
      </c>
      <c r="C22" s="67"/>
      <c r="D22" s="75" t="str">
        <f>IF(B22*C22,B22*C22,"")</f>
        <v/>
      </c>
      <c r="E22" s="303"/>
      <c r="F22" s="60"/>
      <c r="G22" s="60"/>
    </row>
    <row r="23" spans="1:10" ht="15.75" thickBot="1" x14ac:dyDescent="0.3">
      <c r="A23" s="305" t="s">
        <v>16</v>
      </c>
      <c r="B23" s="406">
        <v>1.5</v>
      </c>
      <c r="C23" s="299"/>
      <c r="D23" s="299"/>
      <c r="E23" s="306"/>
      <c r="F23" s="60"/>
    </row>
    <row r="24" spans="1:10" ht="15" x14ac:dyDescent="0.25">
      <c r="A24" s="60"/>
      <c r="B24" s="60"/>
      <c r="C24" s="60"/>
      <c r="D24" s="60"/>
      <c r="E24" s="60"/>
      <c r="F24" s="60"/>
      <c r="G24" s="50"/>
      <c r="H24" s="51"/>
      <c r="I24" s="52"/>
      <c r="J24" s="53"/>
    </row>
    <row r="25" spans="1:10" ht="15" x14ac:dyDescent="0.25">
      <c r="A25" s="60"/>
      <c r="B25" s="60"/>
      <c r="C25" s="60"/>
      <c r="D25" s="60"/>
      <c r="E25" s="60"/>
      <c r="F25" s="60"/>
      <c r="G25" s="50"/>
      <c r="H25" s="51"/>
      <c r="I25" s="52"/>
      <c r="J25" s="53"/>
    </row>
    <row r="26" spans="1:10" ht="15" x14ac:dyDescent="0.25">
      <c r="A26" s="60"/>
      <c r="B26" s="60"/>
      <c r="C26" s="60"/>
      <c r="D26" s="60"/>
      <c r="E26" s="60"/>
      <c r="F26" s="60"/>
      <c r="G26" s="50"/>
      <c r="H26" s="51"/>
      <c r="I26" s="52"/>
      <c r="J26" s="53"/>
    </row>
    <row r="27" spans="1:10" ht="15" x14ac:dyDescent="0.25">
      <c r="A27" s="60"/>
      <c r="G27" s="50"/>
      <c r="H27" s="51"/>
      <c r="I27" s="52"/>
      <c r="J27" s="53"/>
    </row>
    <row r="28" spans="1:10" ht="15.75" x14ac:dyDescent="0.25">
      <c r="A28" s="13"/>
      <c r="G28" s="50"/>
      <c r="H28" s="51"/>
      <c r="I28" s="52"/>
      <c r="J28" s="53"/>
    </row>
    <row r="29" spans="1:10" ht="15" x14ac:dyDescent="0.25">
      <c r="A29" s="50"/>
      <c r="B29" s="50"/>
      <c r="C29" s="50"/>
      <c r="D29" s="50"/>
      <c r="E29" s="50"/>
      <c r="F29" s="50"/>
      <c r="G29" s="50"/>
      <c r="H29" s="51"/>
      <c r="I29" s="52"/>
      <c r="J29" s="53"/>
    </row>
    <row r="30" spans="1:10" ht="15" x14ac:dyDescent="0.25">
      <c r="A30" s="50"/>
      <c r="B30" s="50"/>
      <c r="C30" s="50"/>
      <c r="D30" s="50"/>
      <c r="E30" s="50"/>
      <c r="F30" s="50"/>
      <c r="G30" s="50"/>
      <c r="H30" s="51"/>
      <c r="I30" s="52"/>
      <c r="J30" s="53"/>
    </row>
    <row r="31" spans="1:10" ht="15" x14ac:dyDescent="0.25">
      <c r="A31" s="50"/>
      <c r="B31" s="50"/>
      <c r="C31" s="50"/>
      <c r="D31" s="50"/>
      <c r="E31" s="50"/>
      <c r="F31" s="50"/>
      <c r="G31" s="50"/>
      <c r="H31" s="51"/>
      <c r="I31" s="52"/>
      <c r="J31" s="53"/>
    </row>
    <row r="32" spans="1:10" ht="15" x14ac:dyDescent="0.25">
      <c r="A32" s="50"/>
      <c r="B32" s="50"/>
      <c r="C32" s="50"/>
      <c r="D32" s="50"/>
      <c r="E32" s="50"/>
      <c r="F32" s="50"/>
      <c r="G32" s="50"/>
      <c r="H32" s="89"/>
      <c r="I32" s="92"/>
      <c r="J32" s="89"/>
    </row>
    <row r="33" spans="1:10" ht="15" x14ac:dyDescent="0.25">
      <c r="A33" s="50"/>
      <c r="B33" s="50"/>
      <c r="C33" s="50"/>
      <c r="D33" s="50"/>
      <c r="E33" s="50"/>
      <c r="F33" s="50"/>
      <c r="G33" s="50"/>
      <c r="H33" s="51"/>
      <c r="I33" s="52"/>
      <c r="J33" s="89"/>
    </row>
    <row r="34" spans="1:10" ht="15" x14ac:dyDescent="0.25">
      <c r="A34" s="50"/>
      <c r="B34" s="50"/>
      <c r="C34" s="50"/>
      <c r="D34" s="50"/>
      <c r="E34" s="50"/>
      <c r="F34" s="50"/>
      <c r="G34" s="50"/>
      <c r="H34" s="51"/>
      <c r="I34" s="52"/>
      <c r="J34" s="53"/>
    </row>
    <row r="35" spans="1:10" ht="15" x14ac:dyDescent="0.25">
      <c r="A35" s="50"/>
      <c r="B35" s="50"/>
      <c r="C35" s="50"/>
      <c r="D35" s="50"/>
      <c r="E35" s="50"/>
      <c r="F35" s="50"/>
      <c r="G35" s="50"/>
      <c r="H35" s="51"/>
      <c r="I35" s="52"/>
      <c r="J35" s="53"/>
    </row>
    <row r="36" spans="1:10" ht="15" x14ac:dyDescent="0.25">
      <c r="A36" s="50"/>
      <c r="B36" s="50"/>
      <c r="C36" s="50"/>
      <c r="D36" s="50"/>
      <c r="E36" s="50"/>
      <c r="F36" s="50"/>
      <c r="G36" s="50"/>
      <c r="H36" s="51"/>
      <c r="I36" s="52"/>
      <c r="J36" s="53"/>
    </row>
    <row r="37" spans="1:10" ht="15" x14ac:dyDescent="0.25">
      <c r="A37" s="50"/>
      <c r="B37" s="50"/>
      <c r="C37" s="50"/>
      <c r="D37" s="50"/>
      <c r="E37" s="50"/>
      <c r="F37" s="50"/>
      <c r="G37" s="50"/>
      <c r="H37" s="51"/>
      <c r="I37" s="52"/>
      <c r="J37" s="53"/>
    </row>
    <row r="38" spans="1:10" ht="15" x14ac:dyDescent="0.25">
      <c r="A38" s="88"/>
      <c r="B38" s="50"/>
      <c r="C38" s="50"/>
      <c r="D38" s="50"/>
      <c r="E38" s="50"/>
      <c r="F38" s="50"/>
      <c r="G38" s="50"/>
      <c r="H38" s="51"/>
      <c r="I38" s="52"/>
      <c r="J38" s="53"/>
    </row>
    <row r="39" spans="1:10" ht="15" x14ac:dyDescent="0.25">
      <c r="A39" s="14"/>
      <c r="B39" s="50"/>
      <c r="C39" s="50"/>
      <c r="D39" s="50"/>
      <c r="E39" s="50"/>
      <c r="F39" s="50"/>
      <c r="G39" s="50"/>
      <c r="H39" s="89"/>
      <c r="I39" s="92"/>
      <c r="J39" s="89"/>
    </row>
    <row r="40" spans="1:10" ht="15" x14ac:dyDescent="0.25">
      <c r="A40" s="14"/>
      <c r="B40" s="50"/>
      <c r="C40" s="50"/>
      <c r="D40" s="50"/>
      <c r="E40" s="50"/>
      <c r="F40" s="50"/>
      <c r="G40" s="50"/>
      <c r="H40" s="51"/>
      <c r="I40" s="52"/>
      <c r="J40" s="89"/>
    </row>
    <row r="41" spans="1:10" ht="15" x14ac:dyDescent="0.25">
      <c r="A41" s="14"/>
      <c r="B41" s="50"/>
      <c r="C41" s="50"/>
      <c r="D41" s="50"/>
      <c r="E41" s="50"/>
      <c r="F41" s="50"/>
      <c r="G41" s="50"/>
      <c r="H41" s="51"/>
      <c r="I41" s="52"/>
      <c r="J41" s="53"/>
    </row>
    <row r="42" spans="1:10" ht="15" x14ac:dyDescent="0.25">
      <c r="A42" s="14"/>
      <c r="B42" s="50"/>
      <c r="C42" s="50"/>
      <c r="D42" s="50"/>
      <c r="E42" s="50"/>
      <c r="F42" s="50"/>
      <c r="G42" s="50"/>
      <c r="H42" s="51"/>
      <c r="I42" s="52"/>
      <c r="J42" s="53"/>
    </row>
    <row r="43" spans="1:10" ht="15" x14ac:dyDescent="0.25">
      <c r="A43" s="14"/>
      <c r="B43" s="50"/>
      <c r="C43" s="50"/>
      <c r="D43" s="50"/>
      <c r="E43" s="50"/>
      <c r="F43" s="50"/>
      <c r="G43" s="50"/>
      <c r="H43" s="51"/>
      <c r="I43" s="52"/>
      <c r="J43" s="53"/>
    </row>
    <row r="44" spans="1:10" ht="15" x14ac:dyDescent="0.25">
      <c r="A44" s="50"/>
      <c r="B44" s="50"/>
      <c r="C44" s="50"/>
      <c r="D44" s="50"/>
      <c r="E44" s="50"/>
      <c r="F44" s="50"/>
      <c r="G44" s="50"/>
      <c r="H44" s="51"/>
      <c r="I44" s="52"/>
      <c r="J44" s="53"/>
    </row>
    <row r="45" spans="1:10" ht="15" x14ac:dyDescent="0.25">
      <c r="A45" s="88"/>
      <c r="B45" s="50"/>
      <c r="C45" s="50"/>
      <c r="D45" s="50"/>
      <c r="E45" s="50"/>
      <c r="F45" s="50"/>
      <c r="G45" s="50"/>
      <c r="H45" s="51"/>
      <c r="I45" s="52"/>
      <c r="J45" s="53"/>
    </row>
    <row r="46" spans="1:10" ht="15" x14ac:dyDescent="0.25">
      <c r="A46" s="50"/>
      <c r="B46" s="50"/>
      <c r="C46" s="50"/>
      <c r="D46" s="50"/>
      <c r="E46" s="50"/>
      <c r="F46" s="50"/>
      <c r="G46" s="50"/>
      <c r="H46" s="51"/>
      <c r="I46" s="52"/>
      <c r="J46" s="53"/>
    </row>
    <row r="47" spans="1:10" ht="15.75" x14ac:dyDescent="0.25">
      <c r="A47" s="50"/>
      <c r="B47" s="50"/>
      <c r="C47" s="50"/>
      <c r="D47" s="50"/>
      <c r="E47" s="50"/>
      <c r="F47" s="50"/>
      <c r="G47"/>
      <c r="H47" s="536"/>
      <c r="I47" s="536"/>
      <c r="J47" s="156"/>
    </row>
    <row r="48" spans="1:10" ht="15.75" x14ac:dyDescent="0.25">
      <c r="A48" s="50"/>
      <c r="B48" s="50"/>
      <c r="C48" s="50"/>
      <c r="D48" s="50"/>
      <c r="E48" s="50"/>
      <c r="F48" s="50"/>
      <c r="G48" s="157"/>
      <c r="H48" s="537"/>
      <c r="I48" s="537"/>
      <c r="J48" s="158"/>
    </row>
    <row r="49" spans="1:10" ht="15.75" x14ac:dyDescent="0.25">
      <c r="A49" s="88"/>
      <c r="B49" s="88"/>
      <c r="C49" s="88"/>
      <c r="D49" s="88"/>
      <c r="E49" s="50"/>
      <c r="F49" s="50"/>
      <c r="G49" s="50"/>
      <c r="H49" s="536"/>
      <c r="I49" s="536"/>
      <c r="J49" s="158"/>
    </row>
    <row r="50" spans="1:10" ht="15.75" x14ac:dyDescent="0.25">
      <c r="A50" s="50"/>
      <c r="B50" s="88"/>
      <c r="C50" s="88"/>
      <c r="D50" s="88"/>
      <c r="E50" s="50"/>
      <c r="F50" s="50"/>
      <c r="G50" s="50"/>
      <c r="H50" s="536"/>
      <c r="I50" s="536"/>
      <c r="J50" s="158"/>
    </row>
    <row r="51" spans="1:10" ht="15" x14ac:dyDescent="0.25">
      <c r="A51" s="50"/>
      <c r="B51" s="88"/>
      <c r="C51" s="88"/>
      <c r="D51" s="88"/>
      <c r="E51" s="50"/>
      <c r="F51" s="50"/>
    </row>
    <row r="52" spans="1:10" ht="15.75" thickBot="1" x14ac:dyDescent="0.3">
      <c r="A52" s="50"/>
      <c r="B52" s="50"/>
      <c r="C52" s="50"/>
      <c r="D52" s="50"/>
      <c r="E52" s="50"/>
      <c r="F52" s="50"/>
    </row>
    <row r="53" spans="1:10" ht="15" x14ac:dyDescent="0.25">
      <c r="A53" s="50"/>
      <c r="B53" s="50"/>
      <c r="C53" s="50"/>
      <c r="D53" s="50"/>
      <c r="E53" s="50"/>
      <c r="F53" s="50"/>
    </row>
    <row r="54" spans="1:10" ht="15" x14ac:dyDescent="0.25">
      <c r="A54" s="50"/>
      <c r="B54" s="50"/>
      <c r="C54" s="50"/>
      <c r="D54" s="50"/>
      <c r="E54" s="50"/>
      <c r="F54" s="50"/>
    </row>
    <row r="87" spans="1:10" x14ac:dyDescent="0.2">
      <c r="H87" s="161"/>
      <c r="I87" s="162"/>
      <c r="J87" s="163"/>
    </row>
    <row r="88" spans="1:10" x14ac:dyDescent="0.2">
      <c r="H88" s="161"/>
      <c r="I88" s="162"/>
      <c r="J88" s="163"/>
    </row>
    <row r="92" spans="1:10" ht="15.75" x14ac:dyDescent="0.25">
      <c r="A92" s="12"/>
    </row>
    <row r="93" spans="1:10" ht="15.75" x14ac:dyDescent="0.25">
      <c r="A93" s="12"/>
    </row>
  </sheetData>
  <mergeCells count="10">
    <mergeCell ref="H50:I50"/>
    <mergeCell ref="H47:I47"/>
    <mergeCell ref="H48:I48"/>
    <mergeCell ref="H49:I49"/>
    <mergeCell ref="B6:E6"/>
    <mergeCell ref="A1:A5"/>
    <mergeCell ref="B1:E1"/>
    <mergeCell ref="B2:E2"/>
    <mergeCell ref="B3:E3"/>
    <mergeCell ref="B4:E4"/>
  </mergeCells>
  <hyperlinks>
    <hyperlink ref="B6" r:id="rId1" xr:uid="{0EEC1652-987C-42DE-A317-6835E84D6181}"/>
    <hyperlink ref="B3" r:id="rId2" xr:uid="{7EA0A3E7-5800-4F2D-AE75-022300082CFC}"/>
    <hyperlink ref="B4" r:id="rId3" xr:uid="{4FE50F45-3CC7-4E34-93C1-156664A6BB3E}"/>
  </hyperlinks>
  <pageMargins left="0.7" right="0.7" top="0.75" bottom="0.75" header="0.3" footer="0.3"/>
  <pageSetup scale="120" orientation="landscape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3822-25DE-4190-9DA8-17655B0F4392}">
  <dimension ref="A1:E69"/>
  <sheetViews>
    <sheetView workbookViewId="0">
      <selection activeCell="H10" sqref="H10"/>
    </sheetView>
  </sheetViews>
  <sheetFormatPr defaultRowHeight="15" x14ac:dyDescent="0.25"/>
  <cols>
    <col min="1" max="1" width="50" style="240" customWidth="1"/>
    <col min="2" max="3" width="12.5703125" style="240" customWidth="1"/>
    <col min="4" max="4" width="4.85546875" customWidth="1"/>
    <col min="5" max="5" width="12.5703125" customWidth="1"/>
  </cols>
  <sheetData>
    <row r="1" spans="1:5" ht="15.75" customHeight="1" thickBot="1" x14ac:dyDescent="0.3">
      <c r="A1" s="522" t="e" vm="1">
        <v>#VALUE!</v>
      </c>
      <c r="B1" s="523"/>
      <c r="C1" s="516" t="s">
        <v>398</v>
      </c>
      <c r="D1" s="517"/>
      <c r="E1" s="518"/>
    </row>
    <row r="2" spans="1:5" s="266" customFormat="1" ht="34.5" customHeight="1" thickBot="1" x14ac:dyDescent="0.3">
      <c r="A2" s="524"/>
      <c r="B2" s="462"/>
      <c r="C2" s="539" t="s">
        <v>549</v>
      </c>
      <c r="D2" s="540"/>
      <c r="E2" s="541"/>
    </row>
    <row r="3" spans="1:5" ht="15" customHeight="1" x14ac:dyDescent="0.25">
      <c r="A3" s="524"/>
      <c r="B3" s="462"/>
      <c r="C3" s="501" t="s">
        <v>0</v>
      </c>
      <c r="D3" s="502"/>
      <c r="E3" s="503"/>
    </row>
    <row r="4" spans="1:5" ht="15" customHeight="1" x14ac:dyDescent="0.25">
      <c r="A4" s="524"/>
      <c r="B4" s="462"/>
      <c r="C4" s="469" t="s">
        <v>1</v>
      </c>
      <c r="D4" s="470"/>
      <c r="E4" s="471"/>
    </row>
    <row r="5" spans="1:5" ht="15.75" customHeight="1" thickBot="1" x14ac:dyDescent="0.3">
      <c r="A5" s="525"/>
      <c r="B5" s="464"/>
      <c r="C5" s="484" t="s">
        <v>532</v>
      </c>
      <c r="D5" s="470"/>
      <c r="E5" s="471"/>
    </row>
    <row r="6" spans="1:5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3">
      <c r="A8" s="458"/>
      <c r="B8" s="459"/>
      <c r="C8" s="459"/>
      <c r="D8" s="459"/>
      <c r="E8" s="460"/>
    </row>
    <row r="9" spans="1:5" x14ac:dyDescent="0.25">
      <c r="C9" s="265" t="s">
        <v>400</v>
      </c>
    </row>
    <row r="10" spans="1:5" s="50" customFormat="1" ht="45" x14ac:dyDescent="0.25">
      <c r="A10" s="264" t="s">
        <v>466</v>
      </c>
      <c r="B10" s="263" t="s">
        <v>376</v>
      </c>
      <c r="C10" s="262" t="s">
        <v>465</v>
      </c>
      <c r="D10" s="204" t="s">
        <v>7</v>
      </c>
      <c r="E10" s="204" t="s">
        <v>8</v>
      </c>
    </row>
    <row r="11" spans="1:5" ht="60" x14ac:dyDescent="0.25">
      <c r="A11" s="254" t="s">
        <v>464</v>
      </c>
      <c r="B11" s="252">
        <v>346882.07191350264</v>
      </c>
      <c r="C11" s="252">
        <v>284443.29896907217</v>
      </c>
      <c r="D11" s="24"/>
      <c r="E11" s="47" t="str">
        <f t="shared" ref="E11:E43" si="0">IF(C11*D11,C11*D11,"")</f>
        <v/>
      </c>
    </row>
    <row r="12" spans="1:5" x14ac:dyDescent="0.25">
      <c r="A12" s="251"/>
      <c r="B12" s="250"/>
      <c r="C12" s="250"/>
      <c r="D12" s="16"/>
      <c r="E12" s="248" t="str">
        <f t="shared" si="0"/>
        <v/>
      </c>
    </row>
    <row r="13" spans="1:5" x14ac:dyDescent="0.25">
      <c r="A13" s="261" t="s">
        <v>463</v>
      </c>
      <c r="B13" s="256"/>
      <c r="C13" s="256"/>
      <c r="D13" s="38"/>
      <c r="E13" s="255" t="str">
        <f t="shared" si="0"/>
        <v/>
      </c>
    </row>
    <row r="14" spans="1:5" x14ac:dyDescent="0.25">
      <c r="A14" s="253" t="s">
        <v>462</v>
      </c>
      <c r="B14" s="252">
        <v>7040.482775961781</v>
      </c>
      <c r="C14" s="252">
        <v>5773.1958762886597</v>
      </c>
      <c r="D14" s="24"/>
      <c r="E14" s="47" t="str">
        <f t="shared" si="0"/>
        <v/>
      </c>
    </row>
    <row r="15" spans="1:5" x14ac:dyDescent="0.25">
      <c r="A15" s="253" t="s">
        <v>461</v>
      </c>
      <c r="B15" s="252">
        <v>7700.5280362081985</v>
      </c>
      <c r="C15" s="252">
        <v>6314.432989690722</v>
      </c>
      <c r="D15" s="24"/>
      <c r="E15" s="47" t="str">
        <f t="shared" si="0"/>
        <v/>
      </c>
    </row>
    <row r="16" spans="1:5" x14ac:dyDescent="0.25">
      <c r="A16" s="253" t="s">
        <v>460</v>
      </c>
      <c r="B16" s="252">
        <v>754.33744028161937</v>
      </c>
      <c r="C16" s="252">
        <v>618.5567010309278</v>
      </c>
      <c r="D16" s="24"/>
      <c r="E16" s="47" t="str">
        <f t="shared" si="0"/>
        <v/>
      </c>
    </row>
    <row r="17" spans="1:5" x14ac:dyDescent="0.25">
      <c r="A17" s="253" t="s">
        <v>459</v>
      </c>
      <c r="B17" s="252">
        <v>9177.7721900930355</v>
      </c>
      <c r="C17" s="252">
        <v>7525.7731958762888</v>
      </c>
      <c r="D17" s="24"/>
      <c r="E17" s="47" t="str">
        <f t="shared" si="0"/>
        <v/>
      </c>
    </row>
    <row r="18" spans="1:5" x14ac:dyDescent="0.25">
      <c r="A18" s="253" t="s">
        <v>458</v>
      </c>
      <c r="B18" s="252">
        <v>8674.8805632386229</v>
      </c>
      <c r="C18" s="252">
        <v>7113.4020618556706</v>
      </c>
      <c r="D18" s="24"/>
      <c r="E18" s="47" t="str">
        <f t="shared" si="0"/>
        <v/>
      </c>
    </row>
    <row r="19" spans="1:5" x14ac:dyDescent="0.25">
      <c r="A19" s="253" t="s">
        <v>457</v>
      </c>
      <c r="B19" s="252">
        <v>4274.5788282625099</v>
      </c>
      <c r="C19" s="252">
        <v>3505.1546391752577</v>
      </c>
      <c r="D19" s="24"/>
      <c r="E19" s="47" t="str">
        <f t="shared" si="0"/>
        <v/>
      </c>
    </row>
    <row r="20" spans="1:5" x14ac:dyDescent="0.25">
      <c r="A20" s="253" t="s">
        <v>456</v>
      </c>
      <c r="B20" s="252">
        <v>15294.191601709832</v>
      </c>
      <c r="C20" s="252">
        <v>12541.237113402061</v>
      </c>
      <c r="D20" s="24"/>
      <c r="E20" s="47" t="str">
        <f t="shared" si="0"/>
        <v/>
      </c>
    </row>
    <row r="21" spans="1:5" x14ac:dyDescent="0.25">
      <c r="A21" s="253" t="s">
        <v>455</v>
      </c>
      <c r="B21" s="252">
        <v>6279.8591903444822</v>
      </c>
      <c r="C21" s="252">
        <v>5149.4845360824747</v>
      </c>
      <c r="D21" s="24"/>
      <c r="E21" s="47" t="str">
        <f t="shared" si="0"/>
        <v/>
      </c>
    </row>
    <row r="22" spans="1:5" x14ac:dyDescent="0.25">
      <c r="A22" s="253" t="s">
        <v>454</v>
      </c>
      <c r="B22" s="252">
        <v>3350.5154639175262</v>
      </c>
      <c r="C22" s="252">
        <v>2747.4226804123714</v>
      </c>
      <c r="D22" s="24"/>
      <c r="E22" s="47" t="str">
        <f t="shared" si="0"/>
        <v/>
      </c>
    </row>
    <row r="23" spans="1:5" x14ac:dyDescent="0.25">
      <c r="A23" s="253" t="s">
        <v>453</v>
      </c>
      <c r="B23" s="252">
        <v>2847.6238370631131</v>
      </c>
      <c r="C23" s="252">
        <v>2335.0515463917527</v>
      </c>
      <c r="D23" s="24"/>
      <c r="E23" s="47" t="str">
        <f t="shared" si="0"/>
        <v/>
      </c>
    </row>
    <row r="24" spans="1:5" x14ac:dyDescent="0.25">
      <c r="A24" s="253" t="s">
        <v>452</v>
      </c>
      <c r="B24" s="252">
        <v>6286.1453356801612</v>
      </c>
      <c r="C24" s="252">
        <v>5154.6391752577319</v>
      </c>
      <c r="D24" s="24"/>
      <c r="E24" s="47" t="str">
        <f t="shared" si="0"/>
        <v/>
      </c>
    </row>
    <row r="25" spans="1:5" x14ac:dyDescent="0.25">
      <c r="A25" s="253" t="s">
        <v>451</v>
      </c>
      <c r="B25" s="252">
        <v>4588.8860950465178</v>
      </c>
      <c r="C25" s="252">
        <v>3762.8865979381444</v>
      </c>
      <c r="D25" s="24"/>
      <c r="E25" s="47" t="str">
        <f t="shared" si="0"/>
        <v/>
      </c>
    </row>
    <row r="26" spans="1:5" x14ac:dyDescent="0.25">
      <c r="A26" s="253" t="s">
        <v>450</v>
      </c>
      <c r="B26" s="252">
        <v>8171.9889363842094</v>
      </c>
      <c r="C26" s="252">
        <v>6701.0309278350514</v>
      </c>
      <c r="D26" s="24"/>
      <c r="E26" s="47" t="str">
        <f t="shared" si="0"/>
        <v/>
      </c>
    </row>
    <row r="27" spans="1:5" x14ac:dyDescent="0.25">
      <c r="A27" s="253" t="s">
        <v>449</v>
      </c>
      <c r="B27" s="252">
        <v>2451.5966809152628</v>
      </c>
      <c r="C27" s="252">
        <v>2010.3092783505156</v>
      </c>
      <c r="D27" s="24"/>
      <c r="E27" s="47" t="str">
        <f t="shared" si="0"/>
        <v/>
      </c>
    </row>
    <row r="28" spans="1:5" x14ac:dyDescent="0.25">
      <c r="A28" s="253" t="s">
        <v>448</v>
      </c>
      <c r="B28" s="252">
        <v>6600.45260246417</v>
      </c>
      <c r="C28" s="252">
        <v>5412.3711340206191</v>
      </c>
      <c r="D28" s="24"/>
      <c r="E28" s="47" t="str">
        <f t="shared" si="0"/>
        <v/>
      </c>
    </row>
    <row r="29" spans="1:5" x14ac:dyDescent="0.25">
      <c r="A29" s="253" t="s">
        <v>447</v>
      </c>
      <c r="B29" s="252">
        <v>5028.9162685441297</v>
      </c>
      <c r="C29" s="252">
        <v>4123.7113402061859</v>
      </c>
      <c r="D29" s="24"/>
      <c r="E29" s="47" t="str">
        <f t="shared" si="0"/>
        <v/>
      </c>
    </row>
    <row r="30" spans="1:5" x14ac:dyDescent="0.25">
      <c r="A30" s="253" t="s">
        <v>446</v>
      </c>
      <c r="B30" s="252">
        <v>3520.2413879808905</v>
      </c>
      <c r="C30" s="252">
        <v>2886.5979381443299</v>
      </c>
      <c r="D30" s="24"/>
      <c r="E30" s="47" t="str">
        <f t="shared" si="0"/>
        <v/>
      </c>
    </row>
    <row r="31" spans="1:5" x14ac:dyDescent="0.25">
      <c r="A31" s="253" t="s">
        <v>445</v>
      </c>
      <c r="B31" s="252">
        <v>6663.3140558209707</v>
      </c>
      <c r="C31" s="252">
        <v>5463.9175257731958</v>
      </c>
      <c r="D31" s="24"/>
      <c r="E31" s="47" t="str">
        <f t="shared" si="0"/>
        <v/>
      </c>
    </row>
    <row r="32" spans="1:5" x14ac:dyDescent="0.25">
      <c r="A32" s="253" t="s">
        <v>444</v>
      </c>
      <c r="B32" s="252">
        <v>352.02413879808904</v>
      </c>
      <c r="C32" s="252">
        <v>288.65979381443299</v>
      </c>
      <c r="D32" s="24"/>
      <c r="E32" s="47" t="str">
        <f t="shared" si="0"/>
        <v/>
      </c>
    </row>
    <row r="33" spans="1:5" x14ac:dyDescent="0.25">
      <c r="A33" s="253" t="s">
        <v>443</v>
      </c>
      <c r="B33" s="252">
        <v>12723.158159416647</v>
      </c>
      <c r="C33" s="252">
        <v>10432.98969072165</v>
      </c>
      <c r="D33" s="24"/>
      <c r="E33" s="47" t="str">
        <f t="shared" si="0"/>
        <v/>
      </c>
    </row>
    <row r="34" spans="1:5" x14ac:dyDescent="0.25">
      <c r="A34" s="253" t="s">
        <v>442</v>
      </c>
      <c r="B34" s="252">
        <v>6191.8531556449598</v>
      </c>
      <c r="C34" s="252">
        <v>5077.3195876288664</v>
      </c>
      <c r="D34" s="24"/>
      <c r="E34" s="47" t="str">
        <f t="shared" si="0"/>
        <v/>
      </c>
    </row>
    <row r="35" spans="1:5" x14ac:dyDescent="0.25">
      <c r="A35" s="253" t="s">
        <v>441</v>
      </c>
      <c r="B35" s="252">
        <v>4903.1933618305256</v>
      </c>
      <c r="C35" s="252">
        <v>4020.6185567010311</v>
      </c>
      <c r="D35" s="24"/>
      <c r="E35" s="47" t="str">
        <f t="shared" si="0"/>
        <v/>
      </c>
    </row>
    <row r="36" spans="1:5" x14ac:dyDescent="0.25">
      <c r="A36" s="253" t="s">
        <v>440</v>
      </c>
      <c r="B36" s="252">
        <v>6619.3110384712099</v>
      </c>
      <c r="C36" s="252">
        <v>5427.8350515463917</v>
      </c>
      <c r="D36" s="24"/>
      <c r="E36" s="47" t="str">
        <f t="shared" si="0"/>
        <v/>
      </c>
    </row>
    <row r="37" spans="1:5" x14ac:dyDescent="0.25">
      <c r="A37" s="253" t="s">
        <v>439</v>
      </c>
      <c r="B37" s="252">
        <v>6619.3110384712099</v>
      </c>
      <c r="C37" s="252">
        <v>5427.8350515463917</v>
      </c>
      <c r="D37" s="24"/>
      <c r="E37" s="47" t="str">
        <f t="shared" si="0"/>
        <v/>
      </c>
    </row>
    <row r="38" spans="1:5" x14ac:dyDescent="0.25">
      <c r="A38" s="253" t="s">
        <v>438</v>
      </c>
      <c r="B38" s="252">
        <v>880.06034699522263</v>
      </c>
      <c r="C38" s="252">
        <v>721.64948453608247</v>
      </c>
      <c r="D38" s="24"/>
      <c r="E38" s="47" t="str">
        <f t="shared" si="0"/>
        <v/>
      </c>
    </row>
    <row r="39" spans="1:5" x14ac:dyDescent="0.25">
      <c r="A39" s="253" t="s">
        <v>437</v>
      </c>
      <c r="B39" s="252">
        <v>21372.89414131255</v>
      </c>
      <c r="C39" s="252">
        <v>17525.773195876289</v>
      </c>
      <c r="D39" s="24"/>
      <c r="E39" s="47" t="str">
        <f t="shared" si="0"/>
        <v/>
      </c>
    </row>
    <row r="40" spans="1:5" x14ac:dyDescent="0.25">
      <c r="A40" s="253" t="s">
        <v>436</v>
      </c>
      <c r="B40" s="252">
        <v>900.17601206939912</v>
      </c>
      <c r="C40" s="252">
        <v>738.14432989690727</v>
      </c>
      <c r="D40" s="24"/>
      <c r="E40" s="47" t="str">
        <f t="shared" si="0"/>
        <v/>
      </c>
    </row>
    <row r="41" spans="1:5" x14ac:dyDescent="0.25">
      <c r="A41" s="253" t="s">
        <v>435</v>
      </c>
      <c r="B41" s="252">
        <v>1229.5700276590396</v>
      </c>
      <c r="C41" s="252">
        <v>1008.2474226804125</v>
      </c>
      <c r="D41" s="24"/>
      <c r="E41" s="47" t="str">
        <f t="shared" si="0"/>
        <v/>
      </c>
    </row>
    <row r="42" spans="1:5" x14ac:dyDescent="0.25">
      <c r="A42" s="253" t="s">
        <v>434</v>
      </c>
      <c r="B42" s="252">
        <v>2919.2858938898671</v>
      </c>
      <c r="C42" s="252">
        <v>2393.8144329896909</v>
      </c>
      <c r="D42" s="24"/>
      <c r="E42" s="47" t="str">
        <f t="shared" si="0"/>
        <v/>
      </c>
    </row>
    <row r="43" spans="1:5" x14ac:dyDescent="0.25">
      <c r="A43" s="253" t="s">
        <v>433</v>
      </c>
      <c r="B43" s="252">
        <v>18858.436007040484</v>
      </c>
      <c r="C43" s="252">
        <v>15463.917525773197</v>
      </c>
      <c r="D43" s="24"/>
      <c r="E43" s="47" t="str">
        <f t="shared" si="0"/>
        <v/>
      </c>
    </row>
    <row r="44" spans="1:5" x14ac:dyDescent="0.25">
      <c r="A44" s="260"/>
      <c r="B44" s="259"/>
      <c r="C44" s="259"/>
      <c r="D44" s="44"/>
      <c r="E44" s="258"/>
    </row>
    <row r="45" spans="1:5" x14ac:dyDescent="0.25">
      <c r="A45" s="257" t="s">
        <v>432</v>
      </c>
      <c r="B45" s="256"/>
      <c r="C45" s="256"/>
      <c r="D45" s="38"/>
      <c r="E45" s="255" t="str">
        <f t="shared" ref="E45:E55" si="1">IF(C45*D45,C45*D45,"")</f>
        <v/>
      </c>
    </row>
    <row r="46" spans="1:5" x14ac:dyDescent="0.25">
      <c r="A46" s="253" t="s">
        <v>431</v>
      </c>
      <c r="B46" s="252">
        <v>914.18154387729453</v>
      </c>
      <c r="C46" s="252">
        <v>749.62886597938143</v>
      </c>
      <c r="D46" s="24"/>
      <c r="E46" s="47" t="str">
        <f t="shared" si="1"/>
        <v/>
      </c>
    </row>
    <row r="47" spans="1:5" x14ac:dyDescent="0.25">
      <c r="A47" s="253" t="s">
        <v>430</v>
      </c>
      <c r="B47" s="252">
        <v>572.68041237113403</v>
      </c>
      <c r="C47" s="252">
        <v>469.59793814432987</v>
      </c>
      <c r="D47" s="24"/>
      <c r="E47" s="47" t="str">
        <f t="shared" si="1"/>
        <v/>
      </c>
    </row>
    <row r="48" spans="1:5" x14ac:dyDescent="0.25">
      <c r="A48" s="253" t="s">
        <v>429</v>
      </c>
      <c r="B48" s="252">
        <v>217.2114659290923</v>
      </c>
      <c r="C48" s="252">
        <v>178.11340206185568</v>
      </c>
      <c r="D48" s="24"/>
      <c r="E48" s="47" t="str">
        <f t="shared" si="1"/>
        <v/>
      </c>
    </row>
    <row r="49" spans="1:5" ht="30" x14ac:dyDescent="0.25">
      <c r="A49" s="254" t="s">
        <v>428</v>
      </c>
      <c r="B49" s="252">
        <v>59000.352024138796</v>
      </c>
      <c r="C49" s="252">
        <v>48380.288659793812</v>
      </c>
      <c r="D49" s="24"/>
      <c r="E49" s="47" t="str">
        <f t="shared" si="1"/>
        <v/>
      </c>
    </row>
    <row r="50" spans="1:5" ht="30" x14ac:dyDescent="0.25">
      <c r="A50" s="254" t="s">
        <v>427</v>
      </c>
      <c r="B50" s="252">
        <v>1269.1853155644958</v>
      </c>
      <c r="C50" s="252">
        <v>1040.7319587628865</v>
      </c>
      <c r="D50" s="24"/>
      <c r="E50" s="47" t="str">
        <f t="shared" si="1"/>
        <v/>
      </c>
    </row>
    <row r="51" spans="1:5" ht="30" x14ac:dyDescent="0.25">
      <c r="A51" s="254" t="s">
        <v>426</v>
      </c>
      <c r="B51" s="252">
        <v>39468.129243148105</v>
      </c>
      <c r="C51" s="252">
        <v>32363.865979381444</v>
      </c>
      <c r="D51" s="24"/>
      <c r="E51" s="47" t="str">
        <f t="shared" si="1"/>
        <v/>
      </c>
    </row>
    <row r="52" spans="1:5" ht="30" x14ac:dyDescent="0.25">
      <c r="A52" s="254" t="s">
        <v>425</v>
      </c>
      <c r="B52" s="252">
        <v>46779.808901181801</v>
      </c>
      <c r="C52" s="252">
        <v>38359.443298969076</v>
      </c>
      <c r="D52" s="24"/>
      <c r="E52" s="47" t="str">
        <f t="shared" si="1"/>
        <v/>
      </c>
    </row>
    <row r="53" spans="1:5" ht="30" x14ac:dyDescent="0.25">
      <c r="A53" s="254" t="s">
        <v>424</v>
      </c>
      <c r="B53" s="252">
        <v>34875.672617550925</v>
      </c>
      <c r="C53" s="252">
        <v>28598.051546391755</v>
      </c>
      <c r="D53" s="24"/>
      <c r="E53" s="47" t="str">
        <f t="shared" si="1"/>
        <v/>
      </c>
    </row>
    <row r="54" spans="1:5" x14ac:dyDescent="0.25">
      <c r="A54" s="253" t="s">
        <v>423</v>
      </c>
      <c r="B54" s="252">
        <v>15655.016343977873</v>
      </c>
      <c r="C54" s="252">
        <v>12837.113402061856</v>
      </c>
      <c r="D54" s="24"/>
      <c r="E54" s="47" t="str">
        <f t="shared" si="1"/>
        <v/>
      </c>
    </row>
    <row r="55" spans="1:5" ht="30" x14ac:dyDescent="0.25">
      <c r="A55" s="254" t="s">
        <v>422</v>
      </c>
      <c r="B55" s="252">
        <v>23177.734473221022</v>
      </c>
      <c r="C55" s="252">
        <v>19005.742268041238</v>
      </c>
      <c r="D55" s="24"/>
      <c r="E55" s="47" t="str">
        <f t="shared" si="1"/>
        <v/>
      </c>
    </row>
    <row r="56" spans="1:5" x14ac:dyDescent="0.25">
      <c r="A56" s="251"/>
      <c r="B56" s="250"/>
      <c r="C56" s="250"/>
      <c r="D56" s="16"/>
      <c r="E56" s="248"/>
    </row>
    <row r="57" spans="1:5" x14ac:dyDescent="0.25">
      <c r="A57" s="291" t="s">
        <v>409</v>
      </c>
      <c r="B57" s="292"/>
      <c r="C57" s="293"/>
      <c r="D57" s="16"/>
      <c r="E57" s="248"/>
    </row>
    <row r="58" spans="1:5" x14ac:dyDescent="0.25">
      <c r="A58" s="294" t="s">
        <v>522</v>
      </c>
      <c r="B58" s="407">
        <f>C58*1.18</f>
        <v>289159</v>
      </c>
      <c r="C58" s="408">
        <v>245050</v>
      </c>
      <c r="D58" s="24"/>
      <c r="E58" s="47" t="str">
        <f>IF(C58*D58,C58*D58,"")</f>
        <v/>
      </c>
    </row>
    <row r="59" spans="1:5" x14ac:dyDescent="0.25">
      <c r="A59" s="294" t="s">
        <v>523</v>
      </c>
      <c r="B59" s="407">
        <f>C59*1.18</f>
        <v>250040.81999999998</v>
      </c>
      <c r="C59" s="408">
        <v>211899</v>
      </c>
      <c r="D59" s="24"/>
      <c r="E59" s="47" t="str">
        <f>IF(C59*D59,C59*D59,"")</f>
        <v/>
      </c>
    </row>
    <row r="60" spans="1:5" x14ac:dyDescent="0.25">
      <c r="E60" s="249"/>
    </row>
    <row r="61" spans="1:5" x14ac:dyDescent="0.25">
      <c r="A61" s="20" t="s">
        <v>15</v>
      </c>
      <c r="B61" s="14"/>
      <c r="C61" s="181"/>
      <c r="D61" s="16"/>
      <c r="E61" s="248"/>
    </row>
    <row r="62" spans="1:5" x14ac:dyDescent="0.25">
      <c r="A62" s="22" t="s">
        <v>339</v>
      </c>
      <c r="B62" s="22"/>
      <c r="C62" s="331">
        <v>4.5</v>
      </c>
      <c r="D62" s="402"/>
      <c r="E62" s="246" t="str">
        <f>IF(C62*D62,C62*D62,"")</f>
        <v/>
      </c>
    </row>
    <row r="63" spans="1:5" x14ac:dyDescent="0.25">
      <c r="A63" s="22" t="s">
        <v>16</v>
      </c>
      <c r="B63" s="22"/>
      <c r="C63" s="331">
        <v>1.5</v>
      </c>
      <c r="D63" s="402"/>
      <c r="E63" s="246" t="str">
        <f>IF(C63*D63,C63*D63,"")</f>
        <v/>
      </c>
    </row>
    <row r="64" spans="1:5" x14ac:dyDescent="0.25">
      <c r="A64" s="14"/>
      <c r="B64" s="14"/>
      <c r="C64" s="247"/>
      <c r="D64" s="16"/>
      <c r="E64" s="246"/>
    </row>
    <row r="65" spans="1:5" x14ac:dyDescent="0.25">
      <c r="A65" s="14"/>
      <c r="B65" s="19"/>
      <c r="C65" s="19"/>
      <c r="D65" s="18" t="s">
        <v>17</v>
      </c>
      <c r="E65" s="33">
        <f>SUM(E11:E63)</f>
        <v>0</v>
      </c>
    </row>
    <row r="66" spans="1:5" x14ac:dyDescent="0.25">
      <c r="A66" s="14" t="s">
        <v>421</v>
      </c>
      <c r="B66" s="245"/>
      <c r="C66" s="244" t="s">
        <v>420</v>
      </c>
      <c r="D66" s="241"/>
      <c r="E66" s="33">
        <f>SUM(B66*(E65)/100)</f>
        <v>0</v>
      </c>
    </row>
    <row r="67" spans="1:5" x14ac:dyDescent="0.25">
      <c r="A67" s="14"/>
      <c r="B67" s="243"/>
      <c r="C67" s="242" t="s">
        <v>420</v>
      </c>
      <c r="D67" s="241" t="s">
        <v>19</v>
      </c>
      <c r="E67" s="33">
        <f>SUM(B67*(E65)/100)</f>
        <v>0</v>
      </c>
    </row>
    <row r="68" spans="1:5" x14ac:dyDescent="0.25">
      <c r="A68" s="14"/>
      <c r="B68" s="14"/>
      <c r="C68" s="19"/>
      <c r="D68" s="18" t="s">
        <v>20</v>
      </c>
      <c r="E68" s="36">
        <f>E65+E67</f>
        <v>0</v>
      </c>
    </row>
    <row r="69" spans="1:5" x14ac:dyDescent="0.25">
      <c r="A69" s="14"/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CDF6CCD1-E013-4E76-AE7C-3285B7D2FA1B}"/>
    <hyperlink ref="C5" r:id="rId2" xr:uid="{22BF5EDB-ACBF-462E-895C-B1EA88B911AB}"/>
  </hyperlinks>
  <pageMargins left="0.45" right="0.45" top="0.5" bottom="0.5" header="0.05" footer="0.05"/>
  <pageSetup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25F7-33E0-41FE-BDBF-1311C50FE9C1}">
  <dimension ref="A1:E37"/>
  <sheetViews>
    <sheetView workbookViewId="0">
      <selection activeCell="L28" sqref="L28"/>
    </sheetView>
  </sheetViews>
  <sheetFormatPr defaultRowHeight="15" x14ac:dyDescent="0.25"/>
  <cols>
    <col min="1" max="1" width="46.85546875" style="240" customWidth="1"/>
    <col min="2" max="2" width="12.5703125" style="419" customWidth="1"/>
    <col min="3" max="3" width="12.5703125" style="240" customWidth="1"/>
    <col min="4" max="4" width="4.85546875" customWidth="1"/>
    <col min="5" max="5" width="12.5703125" customWidth="1"/>
  </cols>
  <sheetData>
    <row r="1" spans="1:5" ht="15.75" thickBot="1" x14ac:dyDescent="0.3">
      <c r="A1" s="522" t="e" vm="1">
        <v>#VALUE!</v>
      </c>
      <c r="B1" s="523"/>
      <c r="C1" s="516" t="s">
        <v>398</v>
      </c>
      <c r="D1" s="517"/>
      <c r="E1" s="518"/>
    </row>
    <row r="2" spans="1:5" s="266" customFormat="1" ht="30" customHeight="1" thickBot="1" x14ac:dyDescent="0.3">
      <c r="A2" s="524"/>
      <c r="B2" s="462"/>
      <c r="C2" s="542" t="s">
        <v>550</v>
      </c>
      <c r="D2" s="543"/>
      <c r="E2" s="544"/>
    </row>
    <row r="3" spans="1:5" x14ac:dyDescent="0.25">
      <c r="A3" s="524"/>
      <c r="B3" s="462"/>
      <c r="C3" s="501" t="s">
        <v>0</v>
      </c>
      <c r="D3" s="502"/>
      <c r="E3" s="503"/>
    </row>
    <row r="4" spans="1:5" x14ac:dyDescent="0.25">
      <c r="A4" s="524"/>
      <c r="B4" s="462"/>
      <c r="C4" s="469" t="s">
        <v>1</v>
      </c>
      <c r="D4" s="470"/>
      <c r="E4" s="471"/>
    </row>
    <row r="5" spans="1:5" ht="15" customHeight="1" thickBot="1" x14ac:dyDescent="0.3">
      <c r="A5" s="525"/>
      <c r="B5" s="464"/>
      <c r="C5" s="484" t="s">
        <v>532</v>
      </c>
      <c r="D5" s="470"/>
      <c r="E5" s="471"/>
    </row>
    <row r="6" spans="1:5" ht="11.25" customHeight="1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3">
      <c r="A8" s="458"/>
      <c r="B8" s="459"/>
      <c r="C8" s="459"/>
      <c r="D8" s="459"/>
      <c r="E8" s="460"/>
    </row>
    <row r="9" spans="1:5" x14ac:dyDescent="0.25">
      <c r="C9" s="418" t="s">
        <v>400</v>
      </c>
    </row>
    <row r="10" spans="1:5" s="50" customFormat="1" ht="26.25" x14ac:dyDescent="0.25">
      <c r="A10" s="273" t="s">
        <v>482</v>
      </c>
      <c r="B10" s="420" t="s">
        <v>481</v>
      </c>
      <c r="C10" s="417" t="s">
        <v>480</v>
      </c>
      <c r="D10" s="204" t="s">
        <v>7</v>
      </c>
      <c r="E10" s="204" t="s">
        <v>8</v>
      </c>
    </row>
    <row r="11" spans="1:5" x14ac:dyDescent="0.25">
      <c r="A11" s="267" t="s">
        <v>479</v>
      </c>
      <c r="B11" s="421">
        <v>490841.23353658541</v>
      </c>
      <c r="C11" s="404">
        <v>402489.81150000001</v>
      </c>
      <c r="D11" s="24"/>
      <c r="E11" s="25" t="str">
        <f>IF(C11*D11,C11*D11,"")</f>
        <v/>
      </c>
    </row>
    <row r="12" spans="1:5" x14ac:dyDescent="0.25">
      <c r="A12" s="269"/>
      <c r="B12" s="422"/>
      <c r="C12" s="432"/>
      <c r="D12" s="16"/>
      <c r="E12" s="17"/>
    </row>
    <row r="13" spans="1:5" s="50" customFormat="1" x14ac:dyDescent="0.25">
      <c r="A13" s="268" t="s">
        <v>463</v>
      </c>
      <c r="B13" s="423"/>
      <c r="C13" s="433"/>
      <c r="D13" s="272"/>
      <c r="E13" s="271"/>
    </row>
    <row r="14" spans="1:5" x14ac:dyDescent="0.25">
      <c r="A14" s="267" t="s">
        <v>478</v>
      </c>
      <c r="B14" s="424">
        <v>1353.268292682927</v>
      </c>
      <c r="C14" s="434">
        <v>1109.68</v>
      </c>
      <c r="D14" s="24"/>
      <c r="E14" s="25" t="str">
        <f t="shared" ref="E14:E19" si="0">IF(C14*D14,C14*D14,"")</f>
        <v/>
      </c>
    </row>
    <row r="15" spans="1:5" ht="30" x14ac:dyDescent="0.25">
      <c r="A15" s="416" t="s">
        <v>477</v>
      </c>
      <c r="B15" s="424">
        <v>23564.458414634151</v>
      </c>
      <c r="C15" s="434">
        <v>19322.855900000002</v>
      </c>
      <c r="D15" s="24"/>
      <c r="E15" s="25" t="str">
        <f t="shared" si="0"/>
        <v/>
      </c>
    </row>
    <row r="16" spans="1:5" x14ac:dyDescent="0.25">
      <c r="A16" s="267" t="s">
        <v>476</v>
      </c>
      <c r="B16" s="424">
        <v>13118.658536585366</v>
      </c>
      <c r="C16" s="434">
        <v>10757.3</v>
      </c>
      <c r="D16" s="24"/>
      <c r="E16" s="25" t="str">
        <f t="shared" si="0"/>
        <v/>
      </c>
    </row>
    <row r="17" spans="1:5" x14ac:dyDescent="0.25">
      <c r="A17" s="267" t="s">
        <v>475</v>
      </c>
      <c r="B17" s="424">
        <v>6850.565853658537</v>
      </c>
      <c r="C17" s="434">
        <v>5617.4639999999999</v>
      </c>
      <c r="D17" s="24"/>
      <c r="E17" s="25" t="str">
        <f t="shared" si="0"/>
        <v/>
      </c>
    </row>
    <row r="18" spans="1:5" x14ac:dyDescent="0.25">
      <c r="A18" s="270" t="s">
        <v>474</v>
      </c>
      <c r="B18" s="425">
        <v>27501.759390243904</v>
      </c>
      <c r="C18" s="435">
        <v>22551.4427</v>
      </c>
      <c r="D18" s="46"/>
      <c r="E18" s="87" t="str">
        <f t="shared" si="0"/>
        <v/>
      </c>
    </row>
    <row r="19" spans="1:5" ht="30" x14ac:dyDescent="0.25">
      <c r="A19" s="416" t="s">
        <v>473</v>
      </c>
      <c r="B19" s="424">
        <v>7324.0323170731699</v>
      </c>
      <c r="C19" s="434">
        <v>6005.7064999999993</v>
      </c>
      <c r="D19" s="24"/>
      <c r="E19" s="47" t="str">
        <f t="shared" si="0"/>
        <v/>
      </c>
    </row>
    <row r="20" spans="1:5" x14ac:dyDescent="0.25">
      <c r="A20" s="269"/>
      <c r="B20" s="426"/>
      <c r="C20" s="436"/>
      <c r="D20" s="16"/>
      <c r="E20" s="17"/>
    </row>
    <row r="21" spans="1:5" x14ac:dyDescent="0.25">
      <c r="A21" s="268" t="s">
        <v>432</v>
      </c>
      <c r="B21" s="427"/>
      <c r="C21" s="437"/>
      <c r="D21" s="38"/>
      <c r="E21" s="39" t="str">
        <f t="shared" ref="E21:E28" si="1">IF(C21*D21,C21*D21,"")</f>
        <v/>
      </c>
    </row>
    <row r="22" spans="1:5" x14ac:dyDescent="0.25">
      <c r="A22" s="267" t="s">
        <v>472</v>
      </c>
      <c r="B22" s="424">
        <v>1037.675243902439</v>
      </c>
      <c r="C22" s="434">
        <v>850.89369999999997</v>
      </c>
      <c r="D22" s="24"/>
      <c r="E22" s="25" t="str">
        <f t="shared" si="1"/>
        <v/>
      </c>
    </row>
    <row r="23" spans="1:5" x14ac:dyDescent="0.25">
      <c r="A23" s="267" t="s">
        <v>471</v>
      </c>
      <c r="B23" s="424">
        <v>1072.8436585365855</v>
      </c>
      <c r="C23" s="434">
        <v>879.73180000000002</v>
      </c>
      <c r="D23" s="24"/>
      <c r="E23" s="25" t="str">
        <f t="shared" si="1"/>
        <v/>
      </c>
    </row>
    <row r="24" spans="1:5" x14ac:dyDescent="0.25">
      <c r="A24" s="267" t="s">
        <v>429</v>
      </c>
      <c r="B24" s="424">
        <v>204.37426829268296</v>
      </c>
      <c r="C24" s="434">
        <v>167.58690000000001</v>
      </c>
      <c r="D24" s="24"/>
      <c r="E24" s="25" t="str">
        <f t="shared" si="1"/>
        <v/>
      </c>
    </row>
    <row r="25" spans="1:5" x14ac:dyDescent="0.25">
      <c r="A25" s="267" t="s">
        <v>470</v>
      </c>
      <c r="B25" s="424">
        <v>38756.314512195124</v>
      </c>
      <c r="C25" s="434">
        <v>31780.177899999999</v>
      </c>
      <c r="D25" s="24"/>
      <c r="E25" s="25" t="str">
        <f t="shared" si="1"/>
        <v/>
      </c>
    </row>
    <row r="26" spans="1:5" x14ac:dyDescent="0.25">
      <c r="A26" s="267" t="s">
        <v>469</v>
      </c>
      <c r="B26" s="424">
        <v>9152.7780487804866</v>
      </c>
      <c r="C26" s="434">
        <v>7505.2779999999993</v>
      </c>
      <c r="D26" s="24"/>
      <c r="E26" s="25" t="str">
        <f t="shared" si="1"/>
        <v/>
      </c>
    </row>
    <row r="27" spans="1:5" ht="30" x14ac:dyDescent="0.25">
      <c r="A27" s="416" t="s">
        <v>468</v>
      </c>
      <c r="B27" s="424">
        <v>19114.051097560976</v>
      </c>
      <c r="C27" s="434">
        <v>15673.5219</v>
      </c>
      <c r="D27" s="24"/>
      <c r="E27" s="25" t="str">
        <f t="shared" si="1"/>
        <v/>
      </c>
    </row>
    <row r="28" spans="1:5" x14ac:dyDescent="0.25">
      <c r="A28" s="270" t="s">
        <v>467</v>
      </c>
      <c r="B28" s="425">
        <v>12698.482926829269</v>
      </c>
      <c r="C28" s="435">
        <v>10412.755999999999</v>
      </c>
      <c r="D28" s="24"/>
      <c r="E28" s="25" t="str">
        <f t="shared" si="1"/>
        <v/>
      </c>
    </row>
    <row r="29" spans="1:5" x14ac:dyDescent="0.25">
      <c r="A29" s="411"/>
      <c r="B29" s="428"/>
      <c r="C29" s="438"/>
      <c r="D29" s="16"/>
      <c r="E29" s="17"/>
    </row>
    <row r="30" spans="1:5" x14ac:dyDescent="0.25">
      <c r="A30" s="409"/>
      <c r="B30" s="429"/>
      <c r="C30" s="410"/>
      <c r="D30" s="16"/>
      <c r="E30" s="17"/>
    </row>
    <row r="31" spans="1:5" x14ac:dyDescent="0.25">
      <c r="A31" s="76" t="s">
        <v>339</v>
      </c>
      <c r="B31" s="430"/>
      <c r="C31" s="179">
        <v>4.5</v>
      </c>
      <c r="D31" s="32"/>
      <c r="E31" s="25" t="str">
        <f>IF(C31*D31,C31*D31,"")</f>
        <v/>
      </c>
    </row>
    <row r="32" spans="1:5" x14ac:dyDescent="0.25">
      <c r="A32" s="76" t="s">
        <v>16</v>
      </c>
      <c r="B32" s="430"/>
      <c r="C32" s="179">
        <v>1.5</v>
      </c>
      <c r="D32" s="32"/>
      <c r="E32" s="25" t="str">
        <f>IF(C32*D32,C32*D32,"")</f>
        <v/>
      </c>
    </row>
    <row r="33" spans="1:5" x14ac:dyDescent="0.25">
      <c r="A33" s="14"/>
      <c r="B33" s="18"/>
      <c r="C33" s="247"/>
      <c r="D33" s="16"/>
      <c r="E33" s="25"/>
    </row>
    <row r="34" spans="1:5" x14ac:dyDescent="0.25">
      <c r="A34" s="14"/>
      <c r="B34" s="18"/>
      <c r="C34" s="19"/>
      <c r="D34" s="18" t="s">
        <v>17</v>
      </c>
      <c r="E34" s="33">
        <f>SUM(E11:E32)</f>
        <v>0</v>
      </c>
    </row>
    <row r="35" spans="1:5" x14ac:dyDescent="0.25">
      <c r="A35" s="76" t="s">
        <v>421</v>
      </c>
      <c r="B35" s="359"/>
      <c r="C35" s="412" t="s">
        <v>420</v>
      </c>
      <c r="D35" s="241"/>
      <c r="E35" s="33">
        <f>SUM(B35*(E34)/100)</f>
        <v>0</v>
      </c>
    </row>
    <row r="36" spans="1:5" x14ac:dyDescent="0.25">
      <c r="A36" s="14"/>
      <c r="B36" s="431"/>
      <c r="C36" s="413" t="s">
        <v>420</v>
      </c>
      <c r="D36" s="241" t="s">
        <v>19</v>
      </c>
      <c r="E36" s="33">
        <f>SUM(B36*(E34)/100)</f>
        <v>0</v>
      </c>
    </row>
    <row r="37" spans="1:5" x14ac:dyDescent="0.25">
      <c r="A37" s="14"/>
      <c r="B37" s="18"/>
      <c r="C37" s="19"/>
      <c r="D37" s="18" t="s">
        <v>20</v>
      </c>
      <c r="E37" s="36">
        <f>E34+E36</f>
        <v>0</v>
      </c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5240BA76-2A5F-4E38-8F2D-A5B69296ABA1}"/>
    <hyperlink ref="C5" r:id="rId2" xr:uid="{0A7FDB49-1DDD-44E9-B31D-C42FBBCBB8F5}"/>
  </hyperlinks>
  <pageMargins left="0.45" right="0.45" top="0.5" bottom="0.5" header="0.05" footer="0.05"/>
  <pageSetup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BBE4-9498-49E3-9963-F12A2FE2B120}">
  <dimension ref="A1:E60"/>
  <sheetViews>
    <sheetView workbookViewId="0">
      <selection activeCell="H12" sqref="H12"/>
    </sheetView>
  </sheetViews>
  <sheetFormatPr defaultRowHeight="15" x14ac:dyDescent="0.25"/>
  <cols>
    <col min="1" max="1" width="51.42578125" customWidth="1"/>
    <col min="2" max="2" width="11.140625" customWidth="1"/>
    <col min="3" max="3" width="11.5703125" customWidth="1"/>
    <col min="4" max="4" width="4.140625" customWidth="1"/>
    <col min="5" max="5" width="12.42578125" customWidth="1"/>
  </cols>
  <sheetData>
    <row r="1" spans="1:5" ht="15.75" customHeight="1" thickBot="1" x14ac:dyDescent="0.3">
      <c r="A1" s="522" t="e" vm="1">
        <v>#VALUE!</v>
      </c>
      <c r="B1" s="523"/>
      <c r="C1" s="516" t="s">
        <v>398</v>
      </c>
      <c r="D1" s="517"/>
      <c r="E1" s="518"/>
    </row>
    <row r="2" spans="1:5" s="266" customFormat="1" ht="34.5" customHeight="1" thickBot="1" x14ac:dyDescent="0.3">
      <c r="A2" s="524"/>
      <c r="B2" s="462"/>
      <c r="C2" s="539" t="s">
        <v>551</v>
      </c>
      <c r="D2" s="540"/>
      <c r="E2" s="541"/>
    </row>
    <row r="3" spans="1:5" ht="15" customHeight="1" x14ac:dyDescent="0.25">
      <c r="A3" s="524"/>
      <c r="B3" s="462"/>
      <c r="C3" s="545" t="s">
        <v>0</v>
      </c>
      <c r="D3" s="546"/>
      <c r="E3" s="547"/>
    </row>
    <row r="4" spans="1:5" ht="15" customHeight="1" x14ac:dyDescent="0.25">
      <c r="A4" s="524"/>
      <c r="B4" s="462"/>
      <c r="C4" s="469" t="s">
        <v>1</v>
      </c>
      <c r="D4" s="470"/>
      <c r="E4" s="471"/>
    </row>
    <row r="5" spans="1:5" ht="15.75" customHeight="1" thickBot="1" x14ac:dyDescent="0.3">
      <c r="A5" s="525"/>
      <c r="B5" s="464"/>
      <c r="C5" s="484" t="s">
        <v>532</v>
      </c>
      <c r="D5" s="470"/>
      <c r="E5" s="471"/>
    </row>
    <row r="6" spans="1:5" x14ac:dyDescent="0.25">
      <c r="A6" s="465" t="s">
        <v>2</v>
      </c>
      <c r="B6" s="466"/>
      <c r="C6" s="469"/>
      <c r="D6" s="470"/>
      <c r="E6" s="471"/>
    </row>
    <row r="7" spans="1:5" ht="15.75" thickBot="1" x14ac:dyDescent="0.3">
      <c r="A7" s="467"/>
      <c r="B7" s="468"/>
      <c r="C7" s="472" t="s">
        <v>3</v>
      </c>
      <c r="D7" s="473"/>
      <c r="E7" s="474"/>
    </row>
    <row r="8" spans="1:5" ht="15.75" thickBot="1" x14ac:dyDescent="0.3">
      <c r="A8" s="458"/>
      <c r="B8" s="459"/>
      <c r="C8" s="459"/>
      <c r="D8" s="459"/>
      <c r="E8" s="460"/>
    </row>
    <row r="9" spans="1:5" x14ac:dyDescent="0.25">
      <c r="A9" s="14"/>
      <c r="B9" s="142"/>
      <c r="C9" s="198" t="s">
        <v>400</v>
      </c>
      <c r="D9" s="19"/>
      <c r="E9" s="18"/>
    </row>
    <row r="10" spans="1:5" x14ac:dyDescent="0.25">
      <c r="A10" s="20" t="s">
        <v>6</v>
      </c>
      <c r="B10" s="142" t="s">
        <v>376</v>
      </c>
      <c r="C10" s="146" t="s">
        <v>378</v>
      </c>
      <c r="D10" s="19" t="s">
        <v>7</v>
      </c>
      <c r="E10" s="18" t="s">
        <v>8</v>
      </c>
    </row>
    <row r="11" spans="1:5" x14ac:dyDescent="0.25">
      <c r="A11" s="277" t="s">
        <v>498</v>
      </c>
      <c r="B11" s="278"/>
      <c r="C11" s="441"/>
      <c r="D11" s="274"/>
      <c r="E11" s="274"/>
    </row>
    <row r="12" spans="1:5" x14ac:dyDescent="0.25">
      <c r="A12" s="275" t="s">
        <v>486</v>
      </c>
      <c r="B12" s="143">
        <f t="shared" ref="B12" si="0">C12/0.82</f>
        <v>15243.90243902439</v>
      </c>
      <c r="C12" s="442">
        <v>12500</v>
      </c>
      <c r="D12" s="274"/>
      <c r="E12" s="68" t="str">
        <f t="shared" ref="E12:E22" si="1">IF(C12*D12,C12*D12,"")</f>
        <v/>
      </c>
    </row>
    <row r="13" spans="1:5" x14ac:dyDescent="0.25">
      <c r="A13" s="276"/>
      <c r="B13" s="251"/>
      <c r="C13" s="443"/>
    </row>
    <row r="14" spans="1:5" x14ac:dyDescent="0.25">
      <c r="A14" s="279" t="s">
        <v>497</v>
      </c>
      <c r="B14" s="253"/>
      <c r="C14" s="279"/>
      <c r="D14" s="274"/>
      <c r="E14" s="68" t="str">
        <f t="shared" si="1"/>
        <v/>
      </c>
    </row>
    <row r="15" spans="1:5" ht="30" x14ac:dyDescent="0.25">
      <c r="A15" s="439" t="s">
        <v>483</v>
      </c>
      <c r="B15" s="143">
        <f t="shared" ref="B15:B17" si="2">C15/0.82</f>
        <v>137195.12195121951</v>
      </c>
      <c r="C15" s="442">
        <v>112500</v>
      </c>
      <c r="D15" s="274"/>
      <c r="E15" s="68" t="str">
        <f t="shared" si="1"/>
        <v/>
      </c>
    </row>
    <row r="16" spans="1:5" x14ac:dyDescent="0.25">
      <c r="A16" s="275" t="s">
        <v>484</v>
      </c>
      <c r="B16" s="143">
        <f t="shared" si="2"/>
        <v>9146.3414634146338</v>
      </c>
      <c r="C16" s="442">
        <v>7500</v>
      </c>
      <c r="D16" s="274"/>
      <c r="E16" s="68" t="str">
        <f t="shared" si="1"/>
        <v/>
      </c>
    </row>
    <row r="17" spans="1:5" ht="30" x14ac:dyDescent="0.25">
      <c r="A17" s="439" t="s">
        <v>485</v>
      </c>
      <c r="B17" s="143">
        <f t="shared" si="2"/>
        <v>15243.90243902439</v>
      </c>
      <c r="C17" s="442">
        <v>12500</v>
      </c>
      <c r="D17" s="274"/>
      <c r="E17" s="68" t="str">
        <f t="shared" si="1"/>
        <v/>
      </c>
    </row>
    <row r="18" spans="1:5" x14ac:dyDescent="0.25">
      <c r="A18" s="251"/>
      <c r="B18" s="251"/>
      <c r="C18" s="444"/>
    </row>
    <row r="19" spans="1:5" x14ac:dyDescent="0.25">
      <c r="A19" s="279" t="s">
        <v>499</v>
      </c>
      <c r="B19" s="275"/>
      <c r="C19" s="442"/>
      <c r="D19" s="274"/>
      <c r="E19" s="68" t="str">
        <f t="shared" si="1"/>
        <v/>
      </c>
    </row>
    <row r="20" spans="1:5" ht="30" x14ac:dyDescent="0.25">
      <c r="A20" s="439" t="s">
        <v>487</v>
      </c>
      <c r="B20" s="143">
        <f t="shared" ref="B20:B22" si="3">C20/0.82</f>
        <v>221028.04878048782</v>
      </c>
      <c r="C20" s="442">
        <v>181243</v>
      </c>
      <c r="D20" s="274"/>
      <c r="E20" s="68" t="str">
        <f t="shared" si="1"/>
        <v/>
      </c>
    </row>
    <row r="21" spans="1:5" ht="30" x14ac:dyDescent="0.25">
      <c r="A21" s="439" t="s">
        <v>485</v>
      </c>
      <c r="B21" s="143">
        <f t="shared" si="3"/>
        <v>15243.90243902439</v>
      </c>
      <c r="C21" s="442">
        <v>12500</v>
      </c>
      <c r="D21" s="274"/>
      <c r="E21" s="68" t="str">
        <f t="shared" si="1"/>
        <v/>
      </c>
    </row>
    <row r="22" spans="1:5" x14ac:dyDescent="0.25">
      <c r="A22" s="275" t="s">
        <v>484</v>
      </c>
      <c r="B22" s="143">
        <f t="shared" si="3"/>
        <v>9146.3414634146338</v>
      </c>
      <c r="C22" s="442">
        <v>7500</v>
      </c>
      <c r="D22" s="274"/>
      <c r="E22" s="68" t="str">
        <f t="shared" si="1"/>
        <v/>
      </c>
    </row>
    <row r="23" spans="1:5" x14ac:dyDescent="0.25">
      <c r="A23" s="276"/>
      <c r="B23" s="276"/>
      <c r="C23" s="443"/>
    </row>
    <row r="24" spans="1:5" x14ac:dyDescent="0.25">
      <c r="A24" s="280" t="s">
        <v>500</v>
      </c>
      <c r="B24" s="253"/>
      <c r="C24" s="279"/>
      <c r="D24" s="274"/>
      <c r="E24" s="274"/>
    </row>
    <row r="25" spans="1:5" ht="30" x14ac:dyDescent="0.25">
      <c r="A25" s="254" t="s">
        <v>488</v>
      </c>
      <c r="B25" s="253"/>
      <c r="C25" s="279"/>
      <c r="D25" s="274"/>
      <c r="E25" s="274"/>
    </row>
    <row r="26" spans="1:5" x14ac:dyDescent="0.25">
      <c r="A26" s="275" t="s">
        <v>489</v>
      </c>
      <c r="B26" s="143">
        <f t="shared" ref="B26:B31" si="4">C26/0.82</f>
        <v>186158.53658536586</v>
      </c>
      <c r="C26" s="442">
        <v>152650</v>
      </c>
      <c r="D26" s="274"/>
      <c r="E26" s="68" t="str">
        <f t="shared" ref="E26:E31" si="5">IF(C26*D26,C26*D26,"")</f>
        <v/>
      </c>
    </row>
    <row r="27" spans="1:5" x14ac:dyDescent="0.25">
      <c r="A27" s="275" t="s">
        <v>490</v>
      </c>
      <c r="B27" s="143">
        <f t="shared" si="4"/>
        <v>55609.756097560981</v>
      </c>
      <c r="C27" s="442">
        <v>45600</v>
      </c>
      <c r="D27" s="274"/>
      <c r="E27" s="68" t="str">
        <f t="shared" si="5"/>
        <v/>
      </c>
    </row>
    <row r="28" spans="1:5" x14ac:dyDescent="0.25">
      <c r="A28" s="275" t="s">
        <v>491</v>
      </c>
      <c r="B28" s="143">
        <f t="shared" si="4"/>
        <v>6707.3170731707323</v>
      </c>
      <c r="C28" s="442">
        <v>5500</v>
      </c>
      <c r="D28" s="274"/>
      <c r="E28" s="68" t="str">
        <f t="shared" si="5"/>
        <v/>
      </c>
    </row>
    <row r="29" spans="1:5" x14ac:dyDescent="0.25">
      <c r="A29" s="275" t="s">
        <v>492</v>
      </c>
      <c r="B29" s="143">
        <f t="shared" si="4"/>
        <v>3658.5365853658541</v>
      </c>
      <c r="C29" s="442">
        <v>3000</v>
      </c>
      <c r="D29" s="274"/>
      <c r="E29" s="68" t="str">
        <f t="shared" si="5"/>
        <v/>
      </c>
    </row>
    <row r="30" spans="1:5" x14ac:dyDescent="0.25">
      <c r="A30" s="275" t="s">
        <v>493</v>
      </c>
      <c r="B30" s="143">
        <f t="shared" si="4"/>
        <v>9146.3414634146338</v>
      </c>
      <c r="C30" s="442">
        <v>7500</v>
      </c>
      <c r="D30" s="274"/>
      <c r="E30" s="68" t="str">
        <f t="shared" si="5"/>
        <v/>
      </c>
    </row>
    <row r="31" spans="1:5" ht="30" x14ac:dyDescent="0.25">
      <c r="A31" s="439" t="s">
        <v>485</v>
      </c>
      <c r="B31" s="143">
        <f t="shared" si="4"/>
        <v>15243.90243902439</v>
      </c>
      <c r="C31" s="442">
        <v>12500</v>
      </c>
      <c r="D31" s="274"/>
      <c r="E31" s="68" t="str">
        <f t="shared" si="5"/>
        <v/>
      </c>
    </row>
    <row r="32" spans="1:5" x14ac:dyDescent="0.25">
      <c r="A32" s="276"/>
      <c r="B32" s="276"/>
      <c r="C32" s="443"/>
    </row>
    <row r="33" spans="1:5" x14ac:dyDescent="0.25">
      <c r="A33" s="280" t="s">
        <v>501</v>
      </c>
      <c r="B33" s="275"/>
      <c r="C33" s="442"/>
      <c r="D33" s="274"/>
      <c r="E33" s="274"/>
    </row>
    <row r="34" spans="1:5" ht="30" x14ac:dyDescent="0.25">
      <c r="A34" s="254" t="s">
        <v>494</v>
      </c>
      <c r="B34" s="253"/>
      <c r="C34" s="279"/>
      <c r="D34" s="274"/>
      <c r="E34" s="274"/>
    </row>
    <row r="35" spans="1:5" x14ac:dyDescent="0.25">
      <c r="A35" s="275" t="s">
        <v>489</v>
      </c>
      <c r="B35" s="143">
        <f t="shared" ref="B35:B40" si="6">C35/0.82</f>
        <v>186158.53658536586</v>
      </c>
      <c r="C35" s="442">
        <v>152650</v>
      </c>
      <c r="D35" s="274"/>
      <c r="E35" s="68" t="str">
        <f t="shared" ref="E35:E40" si="7">IF(C35*D35,C35*D35,"")</f>
        <v/>
      </c>
    </row>
    <row r="36" spans="1:5" x14ac:dyDescent="0.25">
      <c r="A36" s="275" t="s">
        <v>495</v>
      </c>
      <c r="B36" s="143">
        <f t="shared" si="6"/>
        <v>70121.951219512193</v>
      </c>
      <c r="C36" s="442">
        <v>57500</v>
      </c>
      <c r="D36" s="274"/>
      <c r="E36" s="68" t="str">
        <f t="shared" si="7"/>
        <v/>
      </c>
    </row>
    <row r="37" spans="1:5" x14ac:dyDescent="0.25">
      <c r="A37" s="275" t="s">
        <v>491</v>
      </c>
      <c r="B37" s="143">
        <f t="shared" si="6"/>
        <v>6707.3170731707323</v>
      </c>
      <c r="C37" s="442">
        <v>5500</v>
      </c>
      <c r="D37" s="274"/>
      <c r="E37" s="68" t="str">
        <f t="shared" si="7"/>
        <v/>
      </c>
    </row>
    <row r="38" spans="1:5" x14ac:dyDescent="0.25">
      <c r="A38" s="275" t="s">
        <v>492</v>
      </c>
      <c r="B38" s="143">
        <f t="shared" si="6"/>
        <v>3658.5365853658541</v>
      </c>
      <c r="C38" s="442">
        <v>3000</v>
      </c>
      <c r="D38" s="274"/>
      <c r="E38" s="68" t="str">
        <f t="shared" si="7"/>
        <v/>
      </c>
    </row>
    <row r="39" spans="1:5" x14ac:dyDescent="0.25">
      <c r="A39" s="275" t="s">
        <v>493</v>
      </c>
      <c r="B39" s="143">
        <f t="shared" si="6"/>
        <v>9146.3414634146338</v>
      </c>
      <c r="C39" s="442">
        <v>7500</v>
      </c>
      <c r="D39" s="274"/>
      <c r="E39" s="68" t="str">
        <f t="shared" si="7"/>
        <v/>
      </c>
    </row>
    <row r="40" spans="1:5" ht="30" x14ac:dyDescent="0.25">
      <c r="A40" s="439" t="s">
        <v>485</v>
      </c>
      <c r="B40" s="143">
        <f t="shared" si="6"/>
        <v>15243.90243902439</v>
      </c>
      <c r="C40" s="442">
        <v>12500</v>
      </c>
      <c r="D40" s="274"/>
      <c r="E40" s="68" t="str">
        <f t="shared" si="7"/>
        <v/>
      </c>
    </row>
    <row r="41" spans="1:5" x14ac:dyDescent="0.25">
      <c r="A41" s="276"/>
      <c r="B41" s="276"/>
      <c r="C41" s="443"/>
    </row>
    <row r="42" spans="1:5" x14ac:dyDescent="0.25">
      <c r="A42" s="253" t="s">
        <v>496</v>
      </c>
      <c r="B42" s="253"/>
      <c r="C42" s="445"/>
      <c r="D42" s="274"/>
      <c r="E42" s="274"/>
    </row>
    <row r="43" spans="1:5" ht="30" x14ac:dyDescent="0.25">
      <c r="A43" s="380" t="s">
        <v>525</v>
      </c>
      <c r="B43" s="285">
        <f t="shared" ref="B43:B51" si="8">C43/0.82</f>
        <v>156795.12195121951</v>
      </c>
      <c r="C43" s="221">
        <v>128572</v>
      </c>
      <c r="D43" s="274"/>
      <c r="E43" s="68" t="str">
        <f t="shared" ref="E43:E51" si="9">IF(C43*D43,C43*D43,"")</f>
        <v/>
      </c>
    </row>
    <row r="44" spans="1:5" x14ac:dyDescent="0.25">
      <c r="A44" s="73" t="s">
        <v>407</v>
      </c>
      <c r="B44" s="285">
        <f t="shared" si="8"/>
        <v>156795.12195121951</v>
      </c>
      <c r="C44" s="221">
        <v>128572</v>
      </c>
      <c r="D44" s="274"/>
      <c r="E44" s="68" t="str">
        <f t="shared" si="9"/>
        <v/>
      </c>
    </row>
    <row r="45" spans="1:5" ht="30" x14ac:dyDescent="0.25">
      <c r="A45" s="380" t="s">
        <v>410</v>
      </c>
      <c r="B45" s="285">
        <f t="shared" si="8"/>
        <v>182359.75609756098</v>
      </c>
      <c r="C45" s="221">
        <v>149535</v>
      </c>
      <c r="D45" s="274"/>
      <c r="E45" s="68" t="str">
        <f t="shared" si="9"/>
        <v/>
      </c>
    </row>
    <row r="46" spans="1:5" x14ac:dyDescent="0.25">
      <c r="A46" s="73" t="s">
        <v>405</v>
      </c>
      <c r="B46" s="285">
        <f t="shared" si="8"/>
        <v>144064.63414634147</v>
      </c>
      <c r="C46" s="221">
        <v>118133</v>
      </c>
      <c r="D46" s="274"/>
      <c r="E46" s="68" t="str">
        <f t="shared" si="9"/>
        <v/>
      </c>
    </row>
    <row r="47" spans="1:5" x14ac:dyDescent="0.25">
      <c r="A47" s="73" t="s">
        <v>406</v>
      </c>
      <c r="B47" s="285">
        <f t="shared" si="8"/>
        <v>144064.63414634147</v>
      </c>
      <c r="C47" s="221">
        <v>118133</v>
      </c>
      <c r="D47" s="274"/>
      <c r="E47" s="68" t="str">
        <f t="shared" si="9"/>
        <v/>
      </c>
    </row>
    <row r="48" spans="1:5" x14ac:dyDescent="0.25">
      <c r="A48" s="73" t="s">
        <v>519</v>
      </c>
      <c r="B48" s="285">
        <f t="shared" si="8"/>
        <v>166246.34146341463</v>
      </c>
      <c r="C48" s="221">
        <v>136322</v>
      </c>
      <c r="D48" s="274"/>
      <c r="E48" s="68" t="str">
        <f t="shared" si="9"/>
        <v/>
      </c>
    </row>
    <row r="49" spans="1:5" ht="30" x14ac:dyDescent="0.25">
      <c r="A49" s="380" t="s">
        <v>520</v>
      </c>
      <c r="B49" s="285">
        <f t="shared" si="8"/>
        <v>151279.26829268294</v>
      </c>
      <c r="C49" s="221">
        <v>124049</v>
      </c>
      <c r="D49" s="274"/>
      <c r="E49" s="68" t="str">
        <f t="shared" si="9"/>
        <v/>
      </c>
    </row>
    <row r="50" spans="1:5" ht="30" x14ac:dyDescent="0.25">
      <c r="A50" s="440" t="s">
        <v>521</v>
      </c>
      <c r="B50" s="295">
        <f t="shared" si="8"/>
        <v>166246.34146341463</v>
      </c>
      <c r="C50" s="222">
        <v>136322</v>
      </c>
      <c r="D50" s="296"/>
      <c r="E50" s="72" t="str">
        <f t="shared" si="9"/>
        <v/>
      </c>
    </row>
    <row r="51" spans="1:5" x14ac:dyDescent="0.25">
      <c r="A51" s="73" t="s">
        <v>524</v>
      </c>
      <c r="B51" s="285">
        <f t="shared" si="8"/>
        <v>145798.78048780488</v>
      </c>
      <c r="C51" s="381">
        <v>119555</v>
      </c>
      <c r="D51" s="274"/>
      <c r="E51" s="75" t="str">
        <f t="shared" si="9"/>
        <v/>
      </c>
    </row>
    <row r="52" spans="1:5" x14ac:dyDescent="0.25">
      <c r="A52" s="60"/>
      <c r="B52" s="142"/>
      <c r="C52" s="219"/>
      <c r="E52" s="77"/>
    </row>
    <row r="53" spans="1:5" x14ac:dyDescent="0.25">
      <c r="C53" s="266"/>
    </row>
    <row r="54" spans="1:5" x14ac:dyDescent="0.25">
      <c r="A54" s="334" t="s">
        <v>339</v>
      </c>
      <c r="B54" s="334"/>
      <c r="C54" s="179">
        <v>4.5</v>
      </c>
      <c r="D54" s="32"/>
      <c r="E54" s="25" t="str">
        <f>IF(C54*D54,C54*D54,"")</f>
        <v/>
      </c>
    </row>
    <row r="55" spans="1:5" x14ac:dyDescent="0.25">
      <c r="A55" s="334" t="s">
        <v>16</v>
      </c>
      <c r="B55" s="334"/>
      <c r="C55" s="179">
        <v>1.5</v>
      </c>
      <c r="D55" s="32"/>
      <c r="E55" s="25" t="str">
        <f>IF(C55*D55,C55*D55,"")</f>
        <v/>
      </c>
    </row>
    <row r="56" spans="1:5" x14ac:dyDescent="0.25">
      <c r="A56" s="14"/>
      <c r="B56" s="14"/>
      <c r="C56" s="247"/>
      <c r="D56" s="16"/>
      <c r="E56" s="25"/>
    </row>
    <row r="57" spans="1:5" x14ac:dyDescent="0.25">
      <c r="A57" s="14"/>
      <c r="B57" s="19"/>
      <c r="C57" s="19"/>
      <c r="D57" s="18" t="s">
        <v>17</v>
      </c>
      <c r="E57" s="33">
        <f>SUM(E24:E55)</f>
        <v>0</v>
      </c>
    </row>
    <row r="58" spans="1:5" x14ac:dyDescent="0.25">
      <c r="A58" s="76" t="s">
        <v>421</v>
      </c>
      <c r="B58" s="414"/>
      <c r="C58" s="412" t="s">
        <v>420</v>
      </c>
      <c r="D58" s="241"/>
      <c r="E58" s="33">
        <f>SUM(B58*(E57)/100)</f>
        <v>0</v>
      </c>
    </row>
    <row r="59" spans="1:5" x14ac:dyDescent="0.25">
      <c r="A59" s="14"/>
      <c r="B59" s="415"/>
      <c r="C59" s="413" t="s">
        <v>420</v>
      </c>
      <c r="D59" s="241" t="s">
        <v>19</v>
      </c>
      <c r="E59" s="33">
        <f>SUM(B59*(E57)/100)</f>
        <v>0</v>
      </c>
    </row>
    <row r="60" spans="1:5" x14ac:dyDescent="0.25">
      <c r="A60" s="14"/>
      <c r="B60" s="14"/>
      <c r="C60" s="19"/>
      <c r="D60" s="18" t="s">
        <v>20</v>
      </c>
      <c r="E60" s="36">
        <f>E57+E59</f>
        <v>0</v>
      </c>
    </row>
  </sheetData>
  <mergeCells count="10">
    <mergeCell ref="A8:E8"/>
    <mergeCell ref="A1:B5"/>
    <mergeCell ref="C1:E1"/>
    <mergeCell ref="C2:E2"/>
    <mergeCell ref="C3:E3"/>
    <mergeCell ref="C4:E4"/>
    <mergeCell ref="C5:E5"/>
    <mergeCell ref="A6:B7"/>
    <mergeCell ref="C6:E6"/>
    <mergeCell ref="C7:E7"/>
  </mergeCells>
  <hyperlinks>
    <hyperlink ref="C7" r:id="rId1" xr:uid="{5452AFB2-0C5B-4D9E-A66D-9315C0393007}"/>
    <hyperlink ref="C5" r:id="rId2" xr:uid="{C1AA0795-1E63-4BAD-AED0-172DA85FB168}"/>
  </hyperlinks>
  <pageMargins left="0.45" right="0.45" top="0.5" bottom="0.5" header="0.05" footer="0.05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OJK-H</vt:lpstr>
      <vt:lpstr>OJK-V</vt:lpstr>
      <vt:lpstr>SMP</vt:lpstr>
      <vt:lpstr>SGS</vt:lpstr>
      <vt:lpstr>SBF</vt:lpstr>
      <vt:lpstr>SMT</vt:lpstr>
      <vt:lpstr>SMM</vt:lpstr>
      <vt:lpstr>SMMT</vt:lpstr>
      <vt:lpstr>SPH</vt:lpstr>
      <vt:lpstr>SPHD</vt:lpstr>
      <vt:lpstr>SPH-OJ</vt:lpstr>
      <vt:lpstr>SSF</vt:lpstr>
      <vt:lpstr>SSPH HK</vt:lpstr>
      <vt:lpstr>STPHSI</vt:lpstr>
      <vt:lpstr>STPH</vt:lpstr>
      <vt:lpstr>STRD</vt:lpstr>
      <vt:lpstr>Guaranteed Buy Back &amp; Rental</vt:lpstr>
      <vt:lpstr>Macropaver 12-EX</vt:lpstr>
      <vt:lpstr>Minimac</vt:lpstr>
      <vt:lpstr>Kasi Infrared</vt:lpstr>
      <vt:lpstr>'Guaranteed Buy Back &amp; Rental'!Print_Area</vt:lpstr>
      <vt:lpstr>'Kasi Infrared'!Print_Area</vt:lpstr>
      <vt:lpstr>'Macropaver 12-EX'!Print_Area</vt:lpstr>
      <vt:lpstr>Minimac!Print_Area</vt:lpstr>
      <vt:lpstr>'OJK-V'!Print_Area</vt:lpstr>
      <vt:lpstr>SBF!Print_Area</vt:lpstr>
      <vt:lpstr>SGS!Print_Area</vt:lpstr>
      <vt:lpstr>SMM!Print_Area</vt:lpstr>
      <vt:lpstr>SMMT!Print_Area</vt:lpstr>
      <vt:lpstr>SSF!Print_Area</vt:lpstr>
      <vt:lpstr>STPH!Print_Area</vt:lpstr>
      <vt:lpstr>STPHSI!Print_Area</vt:lpstr>
      <vt:lpstr>STRD!Print_Area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Ally Bader</cp:lastModifiedBy>
  <cp:lastPrinted>2024-12-12T19:40:40Z</cp:lastPrinted>
  <dcterms:created xsi:type="dcterms:W3CDTF">2020-08-18T19:59:15Z</dcterms:created>
  <dcterms:modified xsi:type="dcterms:W3CDTF">2024-12-12T19:55:01Z</dcterms:modified>
</cp:coreProperties>
</file>